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TNIČK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<sst xmlns="http://schemas.openxmlformats.org/spreadsheetml/2006/main" count="233" uniqueCount="60">
  <si>
    <t>račun</t>
  </si>
  <si>
    <t>PRIHODI</t>
  </si>
  <si>
    <t>Naziv prihoda</t>
  </si>
  <si>
    <t>PRIHODI OD OSNOVNE POSLOVA VLASTITE DJELATNOSTI</t>
  </si>
  <si>
    <t>DONACIJE</t>
  </si>
  <si>
    <t>PRIH.OD PRODAJE PROIZV.I ROBE TE PRUŽENIH USLUGA</t>
  </si>
  <si>
    <t>PRIHODI ZA FINANCIRANJE RASHODA POSLOVANJA</t>
  </si>
  <si>
    <t xml:space="preserve">PRIHODI IZ PRORAČUNA </t>
  </si>
  <si>
    <t>OSTALI PRIHODI VLASTITE DJELATNOSTI</t>
  </si>
  <si>
    <t xml:space="preserve">OSTALI PRIHODI  </t>
  </si>
  <si>
    <t>PRIHODI POSLOVANJA</t>
  </si>
  <si>
    <t>PRIHODI OD PRODAJE GRAĐEVINSKIH OBJEKATA</t>
  </si>
  <si>
    <t>PRIHODI OD PRODAJE PROIZVEDENE DUGOTRAJNE IMOV.</t>
  </si>
  <si>
    <t>PRIHODI OD PRODAJE NEFINANCIJSKE IMOVINE</t>
  </si>
  <si>
    <t>UKUPNI PRIHODI POSLOVANJA</t>
  </si>
  <si>
    <t>Račun</t>
  </si>
  <si>
    <t>RASHODI</t>
  </si>
  <si>
    <t>Naziv rashoda-izdatka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</si>
  <si>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</si>
  <si>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</si>
  <si>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</si>
  <si>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</si>
  <si>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</si>
  <si>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</si>
  <si>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</si>
  <si>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</si>
  <si>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</si>
  <si>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MATERIJALNI RASHODI</t>
  </si>
  <si>
    <t>KAMATE ZA PRIMLJENE KREDITE I ZAJMOVE</t>
  </si>
  <si>
    <t>OSTALI FINANCIJSKI RASHODI</t>
  </si>
  <si>
    <t>FINANCIJSKI RASHODI</t>
  </si>
  <si>
    <t>TEKUĆE DONACIJE</t>
  </si>
  <si>
    <t>KAPITALNE DONACIJE</t>
  </si>
  <si>
    <t>KAZNE, PENALI I NAKNADA ŠTETE</t>
  </si>
  <si>
    <t>KAPITALNE POMOĆI</t>
  </si>
  <si>
    <t xml:space="preserve">OSTALI RASHODI   </t>
  </si>
  <si>
    <t>RASHODI POSLOVANJA</t>
  </si>
  <si>
    <t>NEMATERIJALNA IMOVINA</t>
  </si>
  <si>
    <t>RASHODI ZA NABAVU NEPROIZVEDENE DUGOTR. IMOVINE</t>
  </si>
  <si>
    <t>GRAĐEVINSKI OBJEKTI</t>
  </si>
  <si>
    <t>POSTROJENJA I OPREMA</t>
  </si>
  <si>
    <t>PRIJEVOZNA SREDSTVA</t>
  </si>
  <si>
    <t>KNJIGE, UMJ.DJELA, I OSTALE IZLOŽBENE VRIJEDNOSTI</t>
  </si>
  <si>
    <t>RASHODI ZA NABAVU PROIZVEDENE DUGOTRAJ. IMOVINE</t>
  </si>
  <si>
    <t>RASHODI ZA NABAVU NEFINANCIJSKE IMOVINE</t>
  </si>
  <si>
    <t>UKUPNI RASHODI POSLOVANJA</t>
  </si>
  <si>
    <t xml:space="preserve">PRIHODI </t>
  </si>
  <si>
    <t>VIŠAK MANJAK</t>
  </si>
  <si>
    <t xml:space="preserve">DRŽAVNI </t>
  </si>
  <si>
    <t>PRORAČUN</t>
  </si>
  <si>
    <t>BBŽ</t>
  </si>
  <si>
    <t>VLASTITI</t>
  </si>
  <si>
    <t>2015. GODINA PO IZVORIMA</t>
  </si>
  <si>
    <t>Procjena 2016.</t>
  </si>
  <si>
    <t>2016. GODINA PO IZVORIMA</t>
  </si>
  <si>
    <t>POMOĆI IZ PRORAČUNA</t>
  </si>
  <si>
    <t>POMOĆI  IZ INOZEMSTVA I OD SUBJEKATA UNUTAR OP.PR.</t>
  </si>
  <si>
    <t>Plan 2015.</t>
  </si>
  <si>
    <t>Procjena 2017.</t>
  </si>
  <si>
    <t>2017. GODINA PO IZVORIMA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</si>
</sst>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6"/>
  <sheetViews>
    <sheetView tabSelected="1" zoomScalePageLayoutView="0" workbookViewId="0" topLeftCell="A17">
      <selection activeCell="E53" sqref="E53"/>
    </sheetView>
  </sheetViews>
  <sheetFormatPr defaultColWidth="9.140625" defaultRowHeight="12.75"/>
  <cols>
    <col min="1" max="1" width="9.28125" style="0" bestFit="1" customWidth="1"/>
    <col min="2" max="2" width="41.00390625" style="0" customWidth="1"/>
    <col min="3" max="3" width="10.57421875" style="0" customWidth="1"/>
    <col min="4" max="4" width="11.00390625" style="0" customWidth="1"/>
    <col min="5" max="5" width="10.7109375" style="0" customWidth="1"/>
    <col min="7" max="7" width="10.00390625" style="0" bestFit="1" customWidth="1"/>
  </cols>
  <sheetData>
    <row r="1" ht="13.5" thickBot="1"/>
    <row r="2" spans="1:5" ht="12.75">
      <c r="A2" s="5" t="s">
        <v>0</v>
      </c>
      <c r="B2" s="5"/>
      <c r="C2" s="5"/>
      <c r="D2" s="5"/>
      <c r="E2" s="5"/>
    </row>
    <row r="3" spans="1:5" ht="13.5" thickBot="1">
      <c r="A3" s="6" t="s">
        <v>1</v>
      </c>
      <c r="B3" s="6" t="s">
        <v>2</v>
      </c>
      <c r="C3" s="11" t="s">
        <v>57</v>
      </c>
      <c r="D3" s="11" t="s">
        <v>53</v>
      </c>
      <c r="E3" s="11" t="s">
        <v>58</v>
      </c>
    </row>
    <row r="4" spans="1:5" ht="12.75">
      <c r="A4" s="4">
        <v>633</v>
      </c>
      <c r="B4" s="4" t="s">
        <v>55</v>
      </c>
      <c r="C4" s="3">
        <v>122900</v>
      </c>
      <c r="D4" s="2"/>
      <c r="E4" s="2"/>
    </row>
    <row r="5" spans="1:5" ht="12.75">
      <c r="A5" s="2">
        <v>63</v>
      </c>
      <c r="B5" s="2" t="s">
        <v>56</v>
      </c>
      <c r="C5" s="3">
        <f>C4</f>
        <v>122900</v>
      </c>
      <c r="D5" s="2"/>
      <c r="E5" s="2"/>
    </row>
    <row r="6" spans="1:5" ht="12.75">
      <c r="A6" s="4">
        <v>661</v>
      </c>
      <c r="B6" s="4" t="s">
        <v>3</v>
      </c>
      <c r="C6" s="3">
        <v>19600</v>
      </c>
      <c r="D6" s="3">
        <v>20600</v>
      </c>
      <c r="E6" s="3">
        <v>22000</v>
      </c>
    </row>
    <row r="7" spans="1:5" ht="12.75">
      <c r="A7" s="2">
        <v>663</v>
      </c>
      <c r="B7" s="2" t="s">
        <v>4</v>
      </c>
      <c r="C7" s="3">
        <v>2000</v>
      </c>
      <c r="D7" s="3"/>
      <c r="E7" s="3"/>
    </row>
    <row r="8" spans="1:5" ht="12.75">
      <c r="A8" s="2">
        <v>66</v>
      </c>
      <c r="B8" s="2" t="s">
        <v>5</v>
      </c>
      <c r="C8" s="9">
        <f>C6+C7</f>
        <v>21600</v>
      </c>
      <c r="D8" s="9">
        <f>D6+D7</f>
        <v>20600</v>
      </c>
      <c r="E8" s="9">
        <f>E6+E7</f>
        <v>22000</v>
      </c>
    </row>
    <row r="9" spans="1:5" ht="12.75">
      <c r="A9" s="2">
        <v>671</v>
      </c>
      <c r="B9" s="2" t="s">
        <v>6</v>
      </c>
      <c r="C9" s="3">
        <v>4755379</v>
      </c>
      <c r="D9" s="3">
        <v>4818945</v>
      </c>
      <c r="E9" s="3">
        <v>4969960</v>
      </c>
    </row>
    <row r="10" spans="1:5" ht="12.75">
      <c r="A10" s="2">
        <v>67</v>
      </c>
      <c r="B10" s="2" t="s">
        <v>7</v>
      </c>
      <c r="C10" s="9">
        <f>C9</f>
        <v>4755379</v>
      </c>
      <c r="D10" s="9">
        <f>D9</f>
        <v>4818945</v>
      </c>
      <c r="E10" s="9">
        <f>E9</f>
        <v>4969960</v>
      </c>
    </row>
    <row r="11" spans="1:5" ht="12.75">
      <c r="A11" s="2">
        <v>683</v>
      </c>
      <c r="B11" s="2" t="s">
        <v>8</v>
      </c>
      <c r="C11" s="3">
        <v>42500</v>
      </c>
      <c r="D11" s="3">
        <v>68000</v>
      </c>
      <c r="E11" s="3">
        <v>70000</v>
      </c>
    </row>
    <row r="12" spans="1:5" ht="12.75">
      <c r="A12" s="2">
        <v>68</v>
      </c>
      <c r="B12" s="2" t="s">
        <v>9</v>
      </c>
      <c r="C12" s="9">
        <f>C11</f>
        <v>42500</v>
      </c>
      <c r="D12" s="9">
        <f>D11</f>
        <v>68000</v>
      </c>
      <c r="E12" s="9">
        <f>E11</f>
        <v>70000</v>
      </c>
    </row>
    <row r="13" spans="1:5" ht="12.75">
      <c r="A13" s="2">
        <v>6</v>
      </c>
      <c r="B13" s="2" t="s">
        <v>10</v>
      </c>
      <c r="C13" s="9">
        <f>C5+C8+C10+C12</f>
        <v>4942379</v>
      </c>
      <c r="D13" s="9">
        <f>D8+D10+D12</f>
        <v>4907545</v>
      </c>
      <c r="E13" s="9">
        <f>E8+E10+E12</f>
        <v>5061960</v>
      </c>
    </row>
    <row r="14" spans="1:5" ht="12.75">
      <c r="A14" s="2">
        <v>721</v>
      </c>
      <c r="B14" s="2" t="s">
        <v>11</v>
      </c>
      <c r="C14" s="2"/>
      <c r="D14" s="2"/>
      <c r="E14" s="2"/>
    </row>
    <row r="15" spans="1:5" ht="12.75">
      <c r="A15" s="2">
        <v>72</v>
      </c>
      <c r="B15" s="2" t="s">
        <v>12</v>
      </c>
      <c r="C15" s="2">
        <f aca="true" t="shared" si="0" ref="C15:E16">C14</f>
        <v>0</v>
      </c>
      <c r="D15" s="2">
        <f t="shared" si="0"/>
        <v>0</v>
      </c>
      <c r="E15" s="2">
        <f t="shared" si="0"/>
        <v>0</v>
      </c>
    </row>
    <row r="16" spans="1:5" ht="12.75">
      <c r="A16" s="2">
        <v>7</v>
      </c>
      <c r="B16" s="2" t="s">
        <v>13</v>
      </c>
      <c r="C16" s="2">
        <f t="shared" si="0"/>
        <v>0</v>
      </c>
      <c r="D16" s="2">
        <f t="shared" si="0"/>
        <v>0</v>
      </c>
      <c r="E16" s="2">
        <f t="shared" si="0"/>
        <v>0</v>
      </c>
    </row>
    <row r="17" spans="1:5" ht="12.75">
      <c r="A17" s="2"/>
      <c r="B17" s="2" t="s">
        <v>14</v>
      </c>
      <c r="C17" s="9">
        <f>C13+C16</f>
        <v>4942379</v>
      </c>
      <c r="D17" s="9">
        <f>D13+D16</f>
        <v>4907545</v>
      </c>
      <c r="E17" s="9">
        <f>E13+E16</f>
        <v>5061960</v>
      </c>
    </row>
    <row r="18" spans="1:5" ht="13.5" thickBot="1">
      <c r="A18" s="1"/>
      <c r="B18" s="1"/>
      <c r="C18" s="1"/>
      <c r="D18" s="1"/>
      <c r="E18" s="1"/>
    </row>
    <row r="19" spans="1:5" ht="12.75">
      <c r="A19" s="5" t="s">
        <v>15</v>
      </c>
      <c r="B19" s="5"/>
      <c r="C19" s="5"/>
      <c r="D19" s="5"/>
      <c r="E19" s="5"/>
    </row>
    <row r="20" spans="1:5" ht="13.5" thickBot="1">
      <c r="A20" s="6" t="s">
        <v>16</v>
      </c>
      <c r="B20" s="6" t="s">
        <v>17</v>
      </c>
      <c r="C20" s="6" t="s">
        <v>57</v>
      </c>
      <c r="D20" s="6" t="s">
        <v>53</v>
      </c>
      <c r="E20" s="6" t="s">
        <v>58</v>
      </c>
    </row>
    <row r="21" spans="1:5" ht="12.75">
      <c r="A21" s="4">
        <v>311</v>
      </c>
      <c r="B21" s="4" t="s">
        <v>18</v>
      </c>
      <c r="C21" s="7">
        <v>3499582</v>
      </c>
      <c r="D21" s="7">
        <v>3562000</v>
      </c>
      <c r="E21" s="7">
        <v>3602000</v>
      </c>
    </row>
    <row r="22" spans="1:5" ht="12.75">
      <c r="A22" s="2">
        <v>312</v>
      </c>
      <c r="B22" s="2" t="s">
        <v>19</v>
      </c>
      <c r="C22" s="3">
        <v>55000</v>
      </c>
      <c r="D22" s="3">
        <v>60000</v>
      </c>
      <c r="E22" s="3">
        <v>165000</v>
      </c>
    </row>
    <row r="23" spans="1:5" ht="12.75">
      <c r="A23" s="2">
        <v>313</v>
      </c>
      <c r="B23" s="2" t="s">
        <v>20</v>
      </c>
      <c r="C23" s="3">
        <v>604637</v>
      </c>
      <c r="D23" s="3">
        <v>611609</v>
      </c>
      <c r="E23" s="3">
        <v>614320</v>
      </c>
    </row>
    <row r="24" spans="1:5" ht="12.75">
      <c r="A24" s="2">
        <v>31</v>
      </c>
      <c r="B24" s="2" t="s">
        <v>21</v>
      </c>
      <c r="C24" s="9">
        <f>SUM(C21:C23)</f>
        <v>4159219</v>
      </c>
      <c r="D24" s="9">
        <f>SUM(D21:D23)</f>
        <v>4233609</v>
      </c>
      <c r="E24" s="9">
        <f>SUM(E21:E23)</f>
        <v>4381320</v>
      </c>
    </row>
    <row r="25" spans="1:5" ht="12.75">
      <c r="A25" s="2">
        <v>321</v>
      </c>
      <c r="B25" s="2" t="s">
        <v>22</v>
      </c>
      <c r="C25" s="3">
        <v>257900</v>
      </c>
      <c r="D25" s="3">
        <v>144060</v>
      </c>
      <c r="E25" s="3">
        <v>169807</v>
      </c>
    </row>
    <row r="26" spans="1:5" ht="12.75">
      <c r="A26" s="2">
        <v>322</v>
      </c>
      <c r="B26" s="2" t="s">
        <v>23</v>
      </c>
      <c r="C26" s="3">
        <v>235000</v>
      </c>
      <c r="D26" s="3">
        <v>247136</v>
      </c>
      <c r="E26" s="3">
        <v>239245</v>
      </c>
    </row>
    <row r="27" spans="1:5" ht="12.75">
      <c r="A27" s="2">
        <v>323</v>
      </c>
      <c r="B27" s="2" t="s">
        <v>24</v>
      </c>
      <c r="C27" s="3">
        <v>226460</v>
      </c>
      <c r="D27" s="3">
        <v>240520</v>
      </c>
      <c r="E27" s="3">
        <v>235953</v>
      </c>
    </row>
    <row r="28" spans="1:5" ht="12.75">
      <c r="A28" s="2">
        <v>324</v>
      </c>
      <c r="B28" s="8" t="s">
        <v>25</v>
      </c>
      <c r="C28" s="2"/>
      <c r="D28" s="2"/>
      <c r="E28" s="2"/>
    </row>
    <row r="29" spans="1:5" ht="12.75">
      <c r="A29" s="2">
        <v>329</v>
      </c>
      <c r="B29" s="2" t="s">
        <v>26</v>
      </c>
      <c r="C29" s="3">
        <v>38700</v>
      </c>
      <c r="D29" s="3">
        <v>30620</v>
      </c>
      <c r="E29" s="3">
        <v>22375</v>
      </c>
    </row>
    <row r="30" spans="1:5" ht="12.75">
      <c r="A30" s="2">
        <v>32</v>
      </c>
      <c r="B30" s="2" t="s">
        <v>27</v>
      </c>
      <c r="C30" s="9">
        <f>SUM(C25:C29)</f>
        <v>758060</v>
      </c>
      <c r="D30" s="9">
        <f>SUM(D25:D29)</f>
        <v>662336</v>
      </c>
      <c r="E30" s="9">
        <f>SUM(E25:E29)</f>
        <v>667380</v>
      </c>
    </row>
    <row r="31" spans="1:5" ht="12.75">
      <c r="A31" s="2">
        <v>342</v>
      </c>
      <c r="B31" s="2" t="s">
        <v>28</v>
      </c>
      <c r="C31" s="2"/>
      <c r="D31" s="2"/>
      <c r="E31" s="2"/>
    </row>
    <row r="32" spans="1:5" ht="12.75">
      <c r="A32" s="2">
        <v>343</v>
      </c>
      <c r="B32" s="2" t="s">
        <v>29</v>
      </c>
      <c r="C32" s="3">
        <v>4500</v>
      </c>
      <c r="D32" s="3">
        <v>4500</v>
      </c>
      <c r="E32" s="3">
        <v>4060</v>
      </c>
    </row>
    <row r="33" spans="1:5" ht="12.75">
      <c r="A33" s="2">
        <v>34</v>
      </c>
      <c r="B33" s="2" t="s">
        <v>30</v>
      </c>
      <c r="C33" s="9">
        <f>C31+C32</f>
        <v>4500</v>
      </c>
      <c r="D33" s="9">
        <f>D31+D32</f>
        <v>4500</v>
      </c>
      <c r="E33" s="9">
        <f>E31+E32</f>
        <v>4060</v>
      </c>
    </row>
    <row r="34" spans="1:5" ht="12.75">
      <c r="A34" s="2">
        <v>381</v>
      </c>
      <c r="B34" s="2" t="s">
        <v>31</v>
      </c>
      <c r="C34" s="2"/>
      <c r="D34" s="2"/>
      <c r="E34" s="2"/>
    </row>
    <row r="35" spans="1:5" ht="12.75">
      <c r="A35" s="2">
        <v>382</v>
      </c>
      <c r="B35" s="2" t="s">
        <v>32</v>
      </c>
      <c r="C35" s="2"/>
      <c r="D35" s="2"/>
      <c r="E35" s="2"/>
    </row>
    <row r="36" spans="1:5" ht="12.75">
      <c r="A36" s="2">
        <v>383</v>
      </c>
      <c r="B36" s="2" t="s">
        <v>33</v>
      </c>
      <c r="C36" s="2"/>
      <c r="D36" s="2"/>
      <c r="E36" s="2"/>
    </row>
    <row r="37" spans="1:5" ht="12.75">
      <c r="A37" s="2">
        <v>386</v>
      </c>
      <c r="B37" s="2" t="s">
        <v>34</v>
      </c>
      <c r="C37" s="2"/>
      <c r="D37" s="2"/>
      <c r="E37" s="2"/>
    </row>
    <row r="38" spans="1:5" ht="12.75">
      <c r="A38" s="2">
        <v>38</v>
      </c>
      <c r="B38" s="2" t="s">
        <v>35</v>
      </c>
      <c r="C38" s="2">
        <f>SUM(C34:C37)</f>
        <v>0</v>
      </c>
      <c r="D38" s="2">
        <f>SUM(D34:D37)</f>
        <v>0</v>
      </c>
      <c r="E38" s="2">
        <f>SUM(E34:E37)</f>
        <v>0</v>
      </c>
    </row>
    <row r="39" spans="1:5" ht="12.75">
      <c r="A39" s="2">
        <v>3</v>
      </c>
      <c r="B39" s="2" t="s">
        <v>36</v>
      </c>
      <c r="C39" s="9">
        <f>C24+C30+C33+C38</f>
        <v>4921779</v>
      </c>
      <c r="D39" s="9">
        <f>D24+D30+D33+D38</f>
        <v>4900445</v>
      </c>
      <c r="E39" s="9">
        <f>E24+E30+E33+E38</f>
        <v>5052760</v>
      </c>
    </row>
    <row r="40" spans="1:5" ht="12.75">
      <c r="A40" s="2">
        <v>412</v>
      </c>
      <c r="B40" s="2" t="s">
        <v>37</v>
      </c>
      <c r="C40" s="2"/>
      <c r="D40" s="2"/>
      <c r="E40" s="2"/>
    </row>
    <row r="41" spans="1:5" ht="12.75">
      <c r="A41" s="2">
        <v>41</v>
      </c>
      <c r="B41" s="2" t="s">
        <v>38</v>
      </c>
      <c r="C41" s="2">
        <f>C40</f>
        <v>0</v>
      </c>
      <c r="D41" s="2">
        <f>D40</f>
        <v>0</v>
      </c>
      <c r="E41" s="2">
        <f>E40</f>
        <v>0</v>
      </c>
    </row>
    <row r="42" spans="1:5" ht="12.75">
      <c r="A42" s="2">
        <v>421</v>
      </c>
      <c r="B42" s="2" t="s">
        <v>39</v>
      </c>
      <c r="C42" s="2"/>
      <c r="D42" s="2"/>
      <c r="E42" s="2"/>
    </row>
    <row r="43" spans="1:5" ht="12.75">
      <c r="A43" s="2">
        <v>422</v>
      </c>
      <c r="B43" s="2" t="s">
        <v>40</v>
      </c>
      <c r="C43" s="3">
        <v>20000</v>
      </c>
      <c r="D43" s="3">
        <v>7100</v>
      </c>
      <c r="E43" s="3">
        <v>9200</v>
      </c>
    </row>
    <row r="44" spans="1:5" ht="12.75">
      <c r="A44" s="2">
        <v>423</v>
      </c>
      <c r="B44" s="2" t="s">
        <v>41</v>
      </c>
      <c r="C44" s="2"/>
      <c r="D44" s="2"/>
      <c r="E44" s="2"/>
    </row>
    <row r="45" spans="1:5" ht="12.75">
      <c r="A45" s="2">
        <v>424</v>
      </c>
      <c r="B45" s="2" t="s">
        <v>42</v>
      </c>
      <c r="C45" s="3">
        <v>600</v>
      </c>
      <c r="D45" s="3"/>
      <c r="E45" s="3"/>
    </row>
    <row r="46" spans="1:5" ht="12.75">
      <c r="A46" s="2">
        <v>42</v>
      </c>
      <c r="B46" s="2" t="s">
        <v>43</v>
      </c>
      <c r="C46" s="9">
        <f>SUM(C42:C45)</f>
        <v>20600</v>
      </c>
      <c r="D46" s="9">
        <f>SUM(D42:D45)</f>
        <v>7100</v>
      </c>
      <c r="E46" s="9">
        <f>SUM(E42:E45)</f>
        <v>9200</v>
      </c>
    </row>
    <row r="47" spans="1:5" ht="12.75">
      <c r="A47" s="2">
        <v>4</v>
      </c>
      <c r="B47" s="2" t="s">
        <v>44</v>
      </c>
      <c r="C47" s="9">
        <f>C41+C46</f>
        <v>20600</v>
      </c>
      <c r="D47" s="9">
        <f>D41+D46</f>
        <v>7100</v>
      </c>
      <c r="E47" s="9">
        <f>E41+E46</f>
        <v>9200</v>
      </c>
    </row>
    <row r="48" spans="1:5" ht="12.75">
      <c r="A48" s="2"/>
      <c r="B48" s="2" t="s">
        <v>45</v>
      </c>
      <c r="C48" s="9">
        <f>C39+C47</f>
        <v>4942379</v>
      </c>
      <c r="D48" s="9">
        <f>D39+D47</f>
        <v>4907545</v>
      </c>
      <c r="E48" s="9">
        <f>E39+E47</f>
        <v>5061960</v>
      </c>
    </row>
    <row r="49" spans="1:5" ht="12.75">
      <c r="A49" s="2"/>
      <c r="B49" s="2"/>
      <c r="C49" s="2"/>
      <c r="D49" s="2"/>
      <c r="E49" s="2"/>
    </row>
    <row r="50" spans="1:5" ht="12.75">
      <c r="A50" s="2"/>
      <c r="B50" s="2" t="s">
        <v>46</v>
      </c>
      <c r="C50" s="9">
        <f>C17</f>
        <v>4942379</v>
      </c>
      <c r="D50" s="9">
        <f>D17</f>
        <v>4907545</v>
      </c>
      <c r="E50" s="9">
        <f>E17</f>
        <v>5061960</v>
      </c>
    </row>
    <row r="51" spans="1:5" ht="12.75">
      <c r="A51" s="2"/>
      <c r="B51" s="2" t="s">
        <v>16</v>
      </c>
      <c r="C51" s="9">
        <f>C48</f>
        <v>4942379</v>
      </c>
      <c r="D51" s="9">
        <f>D48</f>
        <v>4907545</v>
      </c>
      <c r="E51" s="9">
        <f>E48</f>
        <v>5061960</v>
      </c>
    </row>
    <row r="52" spans="1:5" ht="12.75">
      <c r="A52" s="2"/>
      <c r="B52" s="2" t="s">
        <v>47</v>
      </c>
      <c r="C52" s="9">
        <f>C50-C51</f>
        <v>0</v>
      </c>
      <c r="D52" s="9">
        <f>D50-D51</f>
        <v>0</v>
      </c>
      <c r="E52" s="9">
        <f>E50-E51</f>
        <v>0</v>
      </c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3.5" thickBot="1">
      <c r="A57" s="1" t="s">
        <v>52</v>
      </c>
      <c r="B57" s="1"/>
      <c r="C57" s="1"/>
      <c r="D57" s="1"/>
      <c r="E57" s="1"/>
    </row>
    <row r="58" spans="1:5" ht="12.75">
      <c r="A58" s="5" t="s">
        <v>0</v>
      </c>
      <c r="B58" s="5"/>
      <c r="C58" s="5" t="s">
        <v>48</v>
      </c>
      <c r="D58" s="5"/>
      <c r="E58" s="5"/>
    </row>
    <row r="59" spans="1:5" ht="13.5" thickBot="1">
      <c r="A59" s="6" t="s">
        <v>1</v>
      </c>
      <c r="B59" s="6" t="s">
        <v>2</v>
      </c>
      <c r="C59" s="6" t="s">
        <v>49</v>
      </c>
      <c r="D59" s="6" t="s">
        <v>50</v>
      </c>
      <c r="E59" s="6" t="s">
        <v>51</v>
      </c>
    </row>
    <row r="60" spans="1:5" ht="12.75">
      <c r="A60" s="4">
        <v>633</v>
      </c>
      <c r="B60" s="4" t="s">
        <v>55</v>
      </c>
      <c r="C60" s="4"/>
      <c r="D60" s="4"/>
      <c r="E60" s="7">
        <v>122900</v>
      </c>
    </row>
    <row r="61" spans="1:5" ht="12.75">
      <c r="A61" s="2">
        <v>63</v>
      </c>
      <c r="B61" s="2" t="s">
        <v>56</v>
      </c>
      <c r="C61" s="2"/>
      <c r="D61" s="2"/>
      <c r="E61" s="3">
        <f>E60</f>
        <v>122900</v>
      </c>
    </row>
    <row r="62" spans="1:5" ht="12.75">
      <c r="A62" s="4">
        <v>661</v>
      </c>
      <c r="B62" s="4" t="s">
        <v>3</v>
      </c>
      <c r="C62" s="7"/>
      <c r="D62" s="7"/>
      <c r="E62" s="7">
        <v>19600</v>
      </c>
    </row>
    <row r="63" spans="1:5" ht="12.75">
      <c r="A63" s="2">
        <v>663</v>
      </c>
      <c r="B63" s="2" t="s">
        <v>4</v>
      </c>
      <c r="C63" s="3"/>
      <c r="D63" s="3"/>
      <c r="E63" s="3">
        <v>2000</v>
      </c>
    </row>
    <row r="64" spans="1:5" ht="12.75">
      <c r="A64" s="2">
        <v>66</v>
      </c>
      <c r="B64" s="2" t="s">
        <v>5</v>
      </c>
      <c r="C64" s="9">
        <f>C62+C63</f>
        <v>0</v>
      </c>
      <c r="D64" s="9">
        <f>D62+D63</f>
        <v>0</v>
      </c>
      <c r="E64" s="9">
        <f>E62+E63</f>
        <v>21600</v>
      </c>
    </row>
    <row r="65" spans="1:5" ht="12.75">
      <c r="A65" s="2">
        <v>671</v>
      </c>
      <c r="B65" s="2" t="s">
        <v>6</v>
      </c>
      <c r="C65" s="3">
        <v>4159219</v>
      </c>
      <c r="D65" s="3">
        <v>596160</v>
      </c>
      <c r="E65" s="3"/>
    </row>
    <row r="66" spans="1:5" ht="12.75">
      <c r="A66" s="2">
        <v>67</v>
      </c>
      <c r="B66" s="2" t="s">
        <v>7</v>
      </c>
      <c r="C66" s="9">
        <f>C65</f>
        <v>4159219</v>
      </c>
      <c r="D66" s="9">
        <f>D65</f>
        <v>596160</v>
      </c>
      <c r="E66" s="9">
        <f>E65</f>
        <v>0</v>
      </c>
    </row>
    <row r="67" spans="1:5" ht="12.75">
      <c r="A67" s="2">
        <v>683</v>
      </c>
      <c r="B67" s="2" t="s">
        <v>8</v>
      </c>
      <c r="C67" s="3"/>
      <c r="D67" s="3"/>
      <c r="E67" s="3">
        <v>42500</v>
      </c>
    </row>
    <row r="68" spans="1:5" ht="12.75">
      <c r="A68" s="2">
        <v>68</v>
      </c>
      <c r="B68" s="2" t="s">
        <v>9</v>
      </c>
      <c r="C68" s="9">
        <f>C67</f>
        <v>0</v>
      </c>
      <c r="D68" s="9">
        <f>D67</f>
        <v>0</v>
      </c>
      <c r="E68" s="9">
        <f>E67</f>
        <v>42500</v>
      </c>
    </row>
    <row r="69" spans="1:5" ht="12.75">
      <c r="A69" s="2">
        <v>6</v>
      </c>
      <c r="B69" s="2" t="s">
        <v>10</v>
      </c>
      <c r="C69" s="9">
        <f>C64+C66+C68</f>
        <v>4159219</v>
      </c>
      <c r="D69" s="9">
        <f>D64+D66+D68</f>
        <v>596160</v>
      </c>
      <c r="E69" s="9">
        <f>E61+E64+E66+E68</f>
        <v>187000</v>
      </c>
    </row>
    <row r="70" spans="1:5" ht="12.75">
      <c r="A70" s="2">
        <v>721</v>
      </c>
      <c r="B70" s="2" t="s">
        <v>11</v>
      </c>
      <c r="C70" s="2"/>
      <c r="D70" s="2"/>
      <c r="E70" s="2"/>
    </row>
    <row r="71" spans="1:5" ht="12.75">
      <c r="A71" s="2">
        <v>72</v>
      </c>
      <c r="B71" s="2" t="s">
        <v>12</v>
      </c>
      <c r="C71" s="2">
        <f aca="true" t="shared" si="1" ref="C71:E72">C70</f>
        <v>0</v>
      </c>
      <c r="D71" s="2">
        <f t="shared" si="1"/>
        <v>0</v>
      </c>
      <c r="E71" s="2">
        <f t="shared" si="1"/>
        <v>0</v>
      </c>
    </row>
    <row r="72" spans="1:5" ht="12.75">
      <c r="A72" s="2">
        <v>7</v>
      </c>
      <c r="B72" s="2" t="s">
        <v>13</v>
      </c>
      <c r="C72" s="2">
        <f t="shared" si="1"/>
        <v>0</v>
      </c>
      <c r="D72" s="2">
        <f t="shared" si="1"/>
        <v>0</v>
      </c>
      <c r="E72" s="2">
        <f t="shared" si="1"/>
        <v>0</v>
      </c>
    </row>
    <row r="73" spans="1:5" ht="12.75">
      <c r="A73" s="2"/>
      <c r="B73" s="2" t="s">
        <v>14</v>
      </c>
      <c r="C73" s="9">
        <f>C69+C72</f>
        <v>4159219</v>
      </c>
      <c r="D73" s="9">
        <f>D69+D72</f>
        <v>596160</v>
      </c>
      <c r="E73" s="9">
        <f>E69+E72</f>
        <v>187000</v>
      </c>
    </row>
    <row r="74" spans="1:5" ht="13.5" thickBot="1">
      <c r="A74" s="1"/>
      <c r="B74" s="1"/>
      <c r="C74" s="1"/>
      <c r="D74" s="1"/>
      <c r="E74" s="1"/>
    </row>
    <row r="75" spans="1:5" ht="12.75">
      <c r="A75" s="5" t="s">
        <v>15</v>
      </c>
      <c r="B75" s="5"/>
      <c r="C75" s="5" t="s">
        <v>48</v>
      </c>
      <c r="D75" s="5"/>
      <c r="E75" s="5"/>
    </row>
    <row r="76" spans="1:5" ht="13.5" thickBot="1">
      <c r="A76" s="6" t="s">
        <v>16</v>
      </c>
      <c r="B76" s="6" t="s">
        <v>17</v>
      </c>
      <c r="C76" s="6" t="s">
        <v>49</v>
      </c>
      <c r="D76" s="6" t="s">
        <v>50</v>
      </c>
      <c r="E76" s="6" t="s">
        <v>51</v>
      </c>
    </row>
    <row r="77" spans="1:5" ht="12.75">
      <c r="A77" s="4">
        <v>311</v>
      </c>
      <c r="B77" s="4" t="s">
        <v>18</v>
      </c>
      <c r="C77" s="7">
        <v>3499582</v>
      </c>
      <c r="D77" s="7"/>
      <c r="E77" s="7"/>
    </row>
    <row r="78" spans="1:5" ht="12.75">
      <c r="A78" s="2">
        <v>312</v>
      </c>
      <c r="B78" s="2" t="s">
        <v>19</v>
      </c>
      <c r="C78" s="3">
        <v>55000</v>
      </c>
      <c r="D78" s="3"/>
      <c r="E78" s="3"/>
    </row>
    <row r="79" spans="1:5" ht="12.75">
      <c r="A79" s="2">
        <v>313</v>
      </c>
      <c r="B79" s="2" t="s">
        <v>20</v>
      </c>
      <c r="C79" s="3">
        <v>604637</v>
      </c>
      <c r="D79" s="3"/>
      <c r="E79" s="3"/>
    </row>
    <row r="80" spans="1:5" ht="12.75">
      <c r="A80" s="2">
        <v>31</v>
      </c>
      <c r="B80" s="2" t="s">
        <v>21</v>
      </c>
      <c r="C80" s="9">
        <f>SUM(C77:C79)</f>
        <v>4159219</v>
      </c>
      <c r="D80" s="9">
        <f>SUM(D77:D79)</f>
        <v>0</v>
      </c>
      <c r="E80" s="9">
        <f>SUM(E77:E79)</f>
        <v>0</v>
      </c>
    </row>
    <row r="81" spans="1:5" ht="12.75">
      <c r="A81" s="2">
        <v>321</v>
      </c>
      <c r="B81" s="2" t="s">
        <v>22</v>
      </c>
      <c r="C81" s="3"/>
      <c r="D81" s="3">
        <v>135000</v>
      </c>
      <c r="E81" s="3">
        <v>122900</v>
      </c>
    </row>
    <row r="82" spans="1:5" ht="12.75">
      <c r="A82" s="2">
        <v>322</v>
      </c>
      <c r="B82" s="2" t="s">
        <v>23</v>
      </c>
      <c r="C82" s="3"/>
      <c r="D82" s="3">
        <v>218000</v>
      </c>
      <c r="E82" s="3">
        <v>17000</v>
      </c>
    </row>
    <row r="83" spans="1:5" ht="12.75">
      <c r="A83" s="2">
        <v>323</v>
      </c>
      <c r="B83" s="2" t="s">
        <v>24</v>
      </c>
      <c r="C83" s="3"/>
      <c r="D83" s="3">
        <v>207960</v>
      </c>
      <c r="E83" s="3">
        <v>18500</v>
      </c>
    </row>
    <row r="84" spans="1:5" ht="12.75">
      <c r="A84" s="2">
        <v>324</v>
      </c>
      <c r="B84" s="8" t="s">
        <v>25</v>
      </c>
      <c r="C84" s="2"/>
      <c r="D84" s="2"/>
      <c r="E84" s="2"/>
    </row>
    <row r="85" spans="1:5" ht="12.75">
      <c r="A85" s="2">
        <v>329</v>
      </c>
      <c r="B85" s="2" t="s">
        <v>26</v>
      </c>
      <c r="C85" s="3"/>
      <c r="D85" s="3">
        <v>30700</v>
      </c>
      <c r="E85" s="3">
        <v>8000</v>
      </c>
    </row>
    <row r="86" spans="1:5" ht="12.75">
      <c r="A86" s="2">
        <v>32</v>
      </c>
      <c r="B86" s="2" t="s">
        <v>27</v>
      </c>
      <c r="C86" s="9">
        <f>SUM(C81:C85)</f>
        <v>0</v>
      </c>
      <c r="D86" s="9">
        <f>SUM(D81:D85)</f>
        <v>591660</v>
      </c>
      <c r="E86" s="9">
        <f>SUM(E81:E85)</f>
        <v>166400</v>
      </c>
    </row>
    <row r="87" spans="1:5" ht="12.75">
      <c r="A87" s="2">
        <v>342</v>
      </c>
      <c r="B87" s="2" t="s">
        <v>28</v>
      </c>
      <c r="C87" s="2"/>
      <c r="D87" s="2"/>
      <c r="E87" s="2"/>
    </row>
    <row r="88" spans="1:5" ht="12.75">
      <c r="A88" s="2">
        <v>343</v>
      </c>
      <c r="B88" s="2" t="s">
        <v>29</v>
      </c>
      <c r="C88" s="3"/>
      <c r="D88" s="3">
        <v>4500</v>
      </c>
      <c r="E88" s="3"/>
    </row>
    <row r="89" spans="1:5" ht="12.75">
      <c r="A89" s="2">
        <v>34</v>
      </c>
      <c r="B89" s="2" t="s">
        <v>30</v>
      </c>
      <c r="C89" s="9">
        <f>C87+C88</f>
        <v>0</v>
      </c>
      <c r="D89" s="9">
        <f>D87+D88</f>
        <v>4500</v>
      </c>
      <c r="E89" s="9">
        <f>E87+E88</f>
        <v>0</v>
      </c>
    </row>
    <row r="90" spans="1:5" ht="12.75">
      <c r="A90" s="2">
        <v>381</v>
      </c>
      <c r="B90" s="2" t="s">
        <v>31</v>
      </c>
      <c r="C90" s="2"/>
      <c r="D90" s="2"/>
      <c r="E90" s="2"/>
    </row>
    <row r="91" spans="1:5" ht="12.75">
      <c r="A91" s="2">
        <v>382</v>
      </c>
      <c r="B91" s="2" t="s">
        <v>32</v>
      </c>
      <c r="C91" s="2"/>
      <c r="D91" s="2"/>
      <c r="E91" s="2"/>
    </row>
    <row r="92" spans="1:5" ht="12.75">
      <c r="A92" s="2">
        <v>383</v>
      </c>
      <c r="B92" s="2" t="s">
        <v>33</v>
      </c>
      <c r="C92" s="2"/>
      <c r="D92" s="2"/>
      <c r="E92" s="2"/>
    </row>
    <row r="93" spans="1:5" ht="12.75">
      <c r="A93" s="2">
        <v>386</v>
      </c>
      <c r="B93" s="2" t="s">
        <v>34</v>
      </c>
      <c r="C93" s="2"/>
      <c r="D93" s="2"/>
      <c r="E93" s="2"/>
    </row>
    <row r="94" spans="1:5" ht="12.75">
      <c r="A94" s="2">
        <v>38</v>
      </c>
      <c r="B94" s="2" t="s">
        <v>35</v>
      </c>
      <c r="C94" s="2">
        <f>SUM(C90:C93)</f>
        <v>0</v>
      </c>
      <c r="D94" s="2">
        <f>SUM(D90:D93)</f>
        <v>0</v>
      </c>
      <c r="E94" s="2">
        <f>SUM(E90:E93)</f>
        <v>0</v>
      </c>
    </row>
    <row r="95" spans="1:5" ht="12.75">
      <c r="A95" s="2">
        <v>3</v>
      </c>
      <c r="B95" s="2" t="s">
        <v>36</v>
      </c>
      <c r="C95" s="9">
        <f>C80+C86+C89+C94</f>
        <v>4159219</v>
      </c>
      <c r="D95" s="9">
        <f>D80+D86+D89+D94</f>
        <v>596160</v>
      </c>
      <c r="E95" s="9">
        <f>E80+E86+E89+E94</f>
        <v>166400</v>
      </c>
    </row>
    <row r="96" spans="1:5" ht="12.75">
      <c r="A96" s="2">
        <v>412</v>
      </c>
      <c r="B96" s="2" t="s">
        <v>37</v>
      </c>
      <c r="C96" s="2"/>
      <c r="D96" s="2"/>
      <c r="E96" s="2"/>
    </row>
    <row r="97" spans="1:5" ht="12.75">
      <c r="A97" s="2">
        <v>41</v>
      </c>
      <c r="B97" s="2" t="s">
        <v>38</v>
      </c>
      <c r="C97" s="2">
        <f>C96</f>
        <v>0</v>
      </c>
      <c r="D97" s="2">
        <f>D96</f>
        <v>0</v>
      </c>
      <c r="E97" s="2">
        <f>E96</f>
        <v>0</v>
      </c>
    </row>
    <row r="98" spans="1:5" ht="12.75">
      <c r="A98" s="2">
        <v>421</v>
      </c>
      <c r="B98" s="2" t="s">
        <v>39</v>
      </c>
      <c r="C98" s="2"/>
      <c r="D98" s="2"/>
      <c r="E98" s="2"/>
    </row>
    <row r="99" spans="1:5" ht="12.75">
      <c r="A99" s="2">
        <v>422</v>
      </c>
      <c r="B99" s="2" t="s">
        <v>40</v>
      </c>
      <c r="C99" s="3"/>
      <c r="D99" s="3"/>
      <c r="E99" s="3">
        <v>20000</v>
      </c>
    </row>
    <row r="100" spans="1:5" ht="12.75">
      <c r="A100" s="2">
        <v>423</v>
      </c>
      <c r="B100" s="2" t="s">
        <v>41</v>
      </c>
      <c r="C100" s="2"/>
      <c r="D100" s="2"/>
      <c r="E100" s="2"/>
    </row>
    <row r="101" spans="1:5" ht="12.75">
      <c r="A101" s="2">
        <v>424</v>
      </c>
      <c r="B101" s="2" t="s">
        <v>42</v>
      </c>
      <c r="C101" s="3"/>
      <c r="D101" s="3"/>
      <c r="E101" s="3">
        <v>600</v>
      </c>
    </row>
    <row r="102" spans="1:5" ht="12.75">
      <c r="A102" s="2">
        <v>42</v>
      </c>
      <c r="B102" s="2" t="s">
        <v>43</v>
      </c>
      <c r="C102" s="9">
        <f>SUM(C98:C101)</f>
        <v>0</v>
      </c>
      <c r="D102" s="9">
        <f>SUM(D98:D101)</f>
        <v>0</v>
      </c>
      <c r="E102" s="9">
        <f>SUM(E98:E101)</f>
        <v>20600</v>
      </c>
    </row>
    <row r="103" spans="1:5" ht="12.75">
      <c r="A103" s="2">
        <v>4</v>
      </c>
      <c r="B103" s="2" t="s">
        <v>44</v>
      </c>
      <c r="C103" s="9">
        <f>C97+C102</f>
        <v>0</v>
      </c>
      <c r="D103" s="9">
        <f>D97+D102</f>
        <v>0</v>
      </c>
      <c r="E103" s="9">
        <f>E97+E102</f>
        <v>20600</v>
      </c>
    </row>
    <row r="104" spans="1:5" ht="12.75">
      <c r="A104" s="2"/>
      <c r="B104" s="2" t="s">
        <v>45</v>
      </c>
      <c r="C104" s="9">
        <f>C95+C103</f>
        <v>4159219</v>
      </c>
      <c r="D104" s="9">
        <f>D95+D103</f>
        <v>596160</v>
      </c>
      <c r="E104" s="9">
        <f>E95+E103</f>
        <v>187000</v>
      </c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 t="s">
        <v>46</v>
      </c>
      <c r="C106" s="3">
        <f>C73</f>
        <v>4159219</v>
      </c>
      <c r="D106" s="3">
        <f>D73</f>
        <v>596160</v>
      </c>
      <c r="E106" s="3">
        <f>E73</f>
        <v>187000</v>
      </c>
    </row>
    <row r="107" spans="1:5" ht="12.75">
      <c r="A107" s="2"/>
      <c r="B107" s="2" t="s">
        <v>16</v>
      </c>
      <c r="C107" s="3">
        <f>C104</f>
        <v>4159219</v>
      </c>
      <c r="D107" s="3">
        <f>D104</f>
        <v>596160</v>
      </c>
      <c r="E107" s="3">
        <f>E104</f>
        <v>187000</v>
      </c>
    </row>
    <row r="108" spans="1:5" ht="12.75">
      <c r="A108" s="2"/>
      <c r="B108" s="2" t="s">
        <v>47</v>
      </c>
      <c r="C108" s="3">
        <f>C106-C107</f>
        <v>0</v>
      </c>
      <c r="D108" s="3">
        <f>D106-D107</f>
        <v>0</v>
      </c>
      <c r="E108" s="3">
        <f>E106-E107</f>
        <v>0</v>
      </c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3.5" thickBot="1">
      <c r="A113" s="1" t="s">
        <v>54</v>
      </c>
      <c r="B113" s="1"/>
      <c r="C113" s="1"/>
      <c r="D113" s="1"/>
      <c r="E113" s="1"/>
    </row>
    <row r="114" spans="1:5" ht="12.75">
      <c r="A114" s="5" t="s">
        <v>0</v>
      </c>
      <c r="B114" s="5"/>
      <c r="C114" s="5" t="s">
        <v>48</v>
      </c>
      <c r="D114" s="5"/>
      <c r="E114" s="5"/>
    </row>
    <row r="115" spans="1:5" ht="13.5" thickBot="1">
      <c r="A115" s="6" t="s">
        <v>1</v>
      </c>
      <c r="B115" s="6" t="s">
        <v>2</v>
      </c>
      <c r="C115" s="6" t="s">
        <v>49</v>
      </c>
      <c r="D115" s="6" t="s">
        <v>50</v>
      </c>
      <c r="E115" s="6" t="s">
        <v>51</v>
      </c>
    </row>
    <row r="116" spans="1:7" ht="12.75">
      <c r="A116" s="4">
        <v>661</v>
      </c>
      <c r="B116" s="4" t="s">
        <v>3</v>
      </c>
      <c r="C116" s="7"/>
      <c r="D116" s="7"/>
      <c r="E116" s="7">
        <v>20600</v>
      </c>
      <c r="F116" s="13">
        <f>A116</f>
        <v>661</v>
      </c>
      <c r="G116" s="12">
        <f>C116+D116+E116</f>
        <v>20600</v>
      </c>
    </row>
    <row r="117" spans="1:7" ht="12.75">
      <c r="A117" s="2">
        <v>663</v>
      </c>
      <c r="B117" s="2" t="s">
        <v>4</v>
      </c>
      <c r="C117" s="3"/>
      <c r="D117" s="3"/>
      <c r="E117" s="3"/>
      <c r="F117" s="13">
        <f aca="true" t="shared" si="2" ref="F117:F180">A117</f>
        <v>663</v>
      </c>
      <c r="G117" s="12">
        <f aca="true" t="shared" si="3" ref="G117:G180">C117+D117+E117</f>
        <v>0</v>
      </c>
    </row>
    <row r="118" spans="1:7" ht="12.75">
      <c r="A118" s="2">
        <v>66</v>
      </c>
      <c r="B118" s="2" t="s">
        <v>5</v>
      </c>
      <c r="C118" s="9">
        <f>C116+C117</f>
        <v>0</v>
      </c>
      <c r="D118" s="9">
        <f>D116+D117</f>
        <v>0</v>
      </c>
      <c r="E118" s="9">
        <f>E116+E117</f>
        <v>20600</v>
      </c>
      <c r="F118" s="13">
        <f t="shared" si="2"/>
        <v>66</v>
      </c>
      <c r="G118" s="12">
        <f t="shared" si="3"/>
        <v>20600</v>
      </c>
    </row>
    <row r="119" spans="1:7" ht="12.75">
      <c r="A119" s="2">
        <v>671</v>
      </c>
      <c r="B119" s="2" t="s">
        <v>6</v>
      </c>
      <c r="C119" s="3">
        <v>4222785</v>
      </c>
      <c r="D119" s="3">
        <v>596160</v>
      </c>
      <c r="E119" s="3"/>
      <c r="F119" s="13">
        <f t="shared" si="2"/>
        <v>671</v>
      </c>
      <c r="G119" s="12">
        <f t="shared" si="3"/>
        <v>4818945</v>
      </c>
    </row>
    <row r="120" spans="1:7" ht="12.75">
      <c r="A120" s="2">
        <v>67</v>
      </c>
      <c r="B120" s="2" t="s">
        <v>7</v>
      </c>
      <c r="C120" s="9">
        <f>C119</f>
        <v>4222785</v>
      </c>
      <c r="D120" s="9">
        <f>D119</f>
        <v>596160</v>
      </c>
      <c r="E120" s="9">
        <f>E119</f>
        <v>0</v>
      </c>
      <c r="F120" s="13">
        <f t="shared" si="2"/>
        <v>67</v>
      </c>
      <c r="G120" s="12">
        <f t="shared" si="3"/>
        <v>4818945</v>
      </c>
    </row>
    <row r="121" spans="1:7" ht="12.75">
      <c r="A121" s="2">
        <v>683</v>
      </c>
      <c r="B121" s="2" t="s">
        <v>8</v>
      </c>
      <c r="C121" s="3"/>
      <c r="D121" s="3"/>
      <c r="E121" s="3">
        <v>68000</v>
      </c>
      <c r="F121" s="13">
        <f t="shared" si="2"/>
        <v>683</v>
      </c>
      <c r="G121" s="12">
        <f t="shared" si="3"/>
        <v>68000</v>
      </c>
    </row>
    <row r="122" spans="1:7" ht="12.75">
      <c r="A122" s="2">
        <v>68</v>
      </c>
      <c r="B122" s="2" t="s">
        <v>9</v>
      </c>
      <c r="C122" s="9">
        <f>C121</f>
        <v>0</v>
      </c>
      <c r="D122" s="9">
        <f>D121</f>
        <v>0</v>
      </c>
      <c r="E122" s="9">
        <f>E121</f>
        <v>68000</v>
      </c>
      <c r="F122" s="13">
        <f t="shared" si="2"/>
        <v>68</v>
      </c>
      <c r="G122" s="12">
        <f t="shared" si="3"/>
        <v>68000</v>
      </c>
    </row>
    <row r="123" spans="1:7" ht="12.75">
      <c r="A123" s="2">
        <v>6</v>
      </c>
      <c r="B123" s="2" t="s">
        <v>10</v>
      </c>
      <c r="C123" s="3">
        <f>C118+C120+C122</f>
        <v>4222785</v>
      </c>
      <c r="D123" s="3">
        <f>D118+D120+D122</f>
        <v>596160</v>
      </c>
      <c r="E123" s="3">
        <f>E118+E120+E122</f>
        <v>88600</v>
      </c>
      <c r="F123" s="13">
        <f t="shared" si="2"/>
        <v>6</v>
      </c>
      <c r="G123" s="12">
        <f t="shared" si="3"/>
        <v>4907545</v>
      </c>
    </row>
    <row r="124" spans="1:7" ht="12.75">
      <c r="A124" s="2">
        <v>721</v>
      </c>
      <c r="B124" s="2" t="s">
        <v>11</v>
      </c>
      <c r="C124" s="2"/>
      <c r="D124" s="2"/>
      <c r="E124" s="2"/>
      <c r="F124" s="13">
        <f t="shared" si="2"/>
        <v>721</v>
      </c>
      <c r="G124" s="12">
        <f t="shared" si="3"/>
        <v>0</v>
      </c>
    </row>
    <row r="125" spans="1:7" ht="12.75">
      <c r="A125" s="2">
        <v>72</v>
      </c>
      <c r="B125" s="2" t="s">
        <v>12</v>
      </c>
      <c r="C125" s="2">
        <f aca="true" t="shared" si="4" ref="C125:E126">C124</f>
        <v>0</v>
      </c>
      <c r="D125" s="2">
        <f t="shared" si="4"/>
        <v>0</v>
      </c>
      <c r="E125" s="2">
        <f t="shared" si="4"/>
        <v>0</v>
      </c>
      <c r="F125" s="13">
        <f t="shared" si="2"/>
        <v>72</v>
      </c>
      <c r="G125" s="12">
        <f t="shared" si="3"/>
        <v>0</v>
      </c>
    </row>
    <row r="126" spans="1:7" ht="12.75">
      <c r="A126" s="2">
        <v>7</v>
      </c>
      <c r="B126" s="2" t="s">
        <v>13</v>
      </c>
      <c r="C126" s="2">
        <f t="shared" si="4"/>
        <v>0</v>
      </c>
      <c r="D126" s="2">
        <f t="shared" si="4"/>
        <v>0</v>
      </c>
      <c r="E126" s="2">
        <f t="shared" si="4"/>
        <v>0</v>
      </c>
      <c r="F126" s="13">
        <f t="shared" si="2"/>
        <v>7</v>
      </c>
      <c r="G126" s="12">
        <f t="shared" si="3"/>
        <v>0</v>
      </c>
    </row>
    <row r="127" spans="1:7" ht="12.75">
      <c r="A127" s="2"/>
      <c r="B127" s="2" t="s">
        <v>14</v>
      </c>
      <c r="C127" s="3">
        <f>C123+C126</f>
        <v>4222785</v>
      </c>
      <c r="D127" s="3">
        <f>D123+D126</f>
        <v>596160</v>
      </c>
      <c r="E127" s="3">
        <f>E123+E126</f>
        <v>88600</v>
      </c>
      <c r="F127" s="13">
        <f t="shared" si="2"/>
        <v>0</v>
      </c>
      <c r="G127" s="12">
        <f t="shared" si="3"/>
        <v>4907545</v>
      </c>
    </row>
    <row r="128" spans="1:7" ht="13.5" thickBot="1">
      <c r="A128" s="1"/>
      <c r="B128" s="1"/>
      <c r="C128" s="1"/>
      <c r="D128" s="1"/>
      <c r="E128" s="1"/>
      <c r="F128" s="13">
        <f t="shared" si="2"/>
        <v>0</v>
      </c>
      <c r="G128" s="12">
        <f t="shared" si="3"/>
        <v>0</v>
      </c>
    </row>
    <row r="129" spans="1:7" ht="12.75">
      <c r="A129" s="5" t="s">
        <v>15</v>
      </c>
      <c r="B129" s="5"/>
      <c r="C129" s="5" t="s">
        <v>48</v>
      </c>
      <c r="D129" s="5"/>
      <c r="E129" s="5"/>
      <c r="F129" s="13" t="str">
        <f t="shared" si="2"/>
        <v>Račun</v>
      </c>
      <c r="G129" s="12"/>
    </row>
    <row r="130" spans="1:7" ht="13.5" thickBot="1">
      <c r="A130" s="6" t="s">
        <v>16</v>
      </c>
      <c r="B130" s="6" t="s">
        <v>17</v>
      </c>
      <c r="C130" s="6" t="s">
        <v>49</v>
      </c>
      <c r="D130" s="6" t="s">
        <v>50</v>
      </c>
      <c r="E130" s="6" t="s">
        <v>51</v>
      </c>
      <c r="F130" s="13" t="str">
        <f t="shared" si="2"/>
        <v>RASHODI</v>
      </c>
      <c r="G130" s="12"/>
    </row>
    <row r="131" spans="1:7" ht="12.75">
      <c r="A131" s="4">
        <v>311</v>
      </c>
      <c r="B131" s="4" t="s">
        <v>18</v>
      </c>
      <c r="C131" s="7">
        <v>3550000</v>
      </c>
      <c r="D131" s="7"/>
      <c r="E131" s="7">
        <v>12000</v>
      </c>
      <c r="F131" s="13">
        <f t="shared" si="2"/>
        <v>311</v>
      </c>
      <c r="G131" s="12">
        <f t="shared" si="3"/>
        <v>3562000</v>
      </c>
    </row>
    <row r="132" spans="1:7" ht="12.75">
      <c r="A132" s="2">
        <v>312</v>
      </c>
      <c r="B132" s="2" t="s">
        <v>19</v>
      </c>
      <c r="C132" s="3">
        <v>60000</v>
      </c>
      <c r="D132" s="3"/>
      <c r="E132" s="3"/>
      <c r="F132" s="13">
        <f t="shared" si="2"/>
        <v>312</v>
      </c>
      <c r="G132" s="12">
        <f t="shared" si="3"/>
        <v>60000</v>
      </c>
    </row>
    <row r="133" spans="1:7" ht="12.75">
      <c r="A133" s="2">
        <v>313</v>
      </c>
      <c r="B133" s="2" t="s">
        <v>20</v>
      </c>
      <c r="C133" s="3">
        <v>609785</v>
      </c>
      <c r="D133" s="3"/>
      <c r="E133" s="3">
        <v>1824</v>
      </c>
      <c r="F133" s="13">
        <f t="shared" si="2"/>
        <v>313</v>
      </c>
      <c r="G133" s="12">
        <f t="shared" si="3"/>
        <v>611609</v>
      </c>
    </row>
    <row r="134" spans="1:7" ht="12.75">
      <c r="A134" s="2">
        <v>31</v>
      </c>
      <c r="B134" s="2" t="s">
        <v>21</v>
      </c>
      <c r="C134" s="9">
        <f>SUM(C131:C133)</f>
        <v>4219785</v>
      </c>
      <c r="D134" s="9">
        <f>SUM(D131:D133)</f>
        <v>0</v>
      </c>
      <c r="E134" s="9">
        <f>SUM(E131:E133)</f>
        <v>13824</v>
      </c>
      <c r="F134" s="13">
        <f t="shared" si="2"/>
        <v>31</v>
      </c>
      <c r="G134" s="12">
        <f t="shared" si="3"/>
        <v>4233609</v>
      </c>
    </row>
    <row r="135" spans="1:7" ht="12.75">
      <c r="A135" s="2">
        <v>321</v>
      </c>
      <c r="B135" s="2" t="s">
        <v>22</v>
      </c>
      <c r="C135" s="3">
        <v>3000</v>
      </c>
      <c r="D135" s="3">
        <v>138000</v>
      </c>
      <c r="E135" s="3">
        <v>3060</v>
      </c>
      <c r="F135" s="13">
        <f t="shared" si="2"/>
        <v>321</v>
      </c>
      <c r="G135" s="12">
        <f t="shared" si="3"/>
        <v>144060</v>
      </c>
    </row>
    <row r="136" spans="1:7" ht="12.75">
      <c r="A136" s="2">
        <v>322</v>
      </c>
      <c r="B136" s="2" t="s">
        <v>23</v>
      </c>
      <c r="C136" s="3"/>
      <c r="D136" s="3">
        <v>222460</v>
      </c>
      <c r="E136" s="3">
        <v>24676</v>
      </c>
      <c r="F136" s="13">
        <f t="shared" si="2"/>
        <v>322</v>
      </c>
      <c r="G136" s="12">
        <f t="shared" si="3"/>
        <v>247136</v>
      </c>
    </row>
    <row r="137" spans="1:7" ht="12.75">
      <c r="A137" s="2">
        <v>323</v>
      </c>
      <c r="B137" s="2" t="s">
        <v>24</v>
      </c>
      <c r="C137" s="3"/>
      <c r="D137" s="3">
        <v>215200</v>
      </c>
      <c r="E137" s="3">
        <v>25320</v>
      </c>
      <c r="F137" s="13">
        <f t="shared" si="2"/>
        <v>323</v>
      </c>
      <c r="G137" s="12">
        <f t="shared" si="3"/>
        <v>240520</v>
      </c>
    </row>
    <row r="138" spans="1:7" ht="12.75">
      <c r="A138" s="2">
        <v>324</v>
      </c>
      <c r="B138" s="8" t="s">
        <v>25</v>
      </c>
      <c r="C138" s="2"/>
      <c r="D138" s="2"/>
      <c r="E138" s="2"/>
      <c r="F138" s="13">
        <f t="shared" si="2"/>
        <v>324</v>
      </c>
      <c r="G138" s="12">
        <f t="shared" si="3"/>
        <v>0</v>
      </c>
    </row>
    <row r="139" spans="1:7" ht="12.75">
      <c r="A139" s="2">
        <v>329</v>
      </c>
      <c r="B139" s="2" t="s">
        <v>26</v>
      </c>
      <c r="C139" s="3"/>
      <c r="D139" s="3">
        <v>16000</v>
      </c>
      <c r="E139" s="3">
        <v>14620</v>
      </c>
      <c r="F139" s="13">
        <f t="shared" si="2"/>
        <v>329</v>
      </c>
      <c r="G139" s="12">
        <f t="shared" si="3"/>
        <v>30620</v>
      </c>
    </row>
    <row r="140" spans="1:7" ht="12.75">
      <c r="A140" s="2">
        <v>32</v>
      </c>
      <c r="B140" s="2" t="s">
        <v>27</v>
      </c>
      <c r="C140" s="9">
        <f>SUM(C135:C139)</f>
        <v>3000</v>
      </c>
      <c r="D140" s="9">
        <f>SUM(D135:D139)</f>
        <v>591660</v>
      </c>
      <c r="E140" s="9">
        <f>SUM(E135:E139)</f>
        <v>67676</v>
      </c>
      <c r="F140" s="13">
        <f t="shared" si="2"/>
        <v>32</v>
      </c>
      <c r="G140" s="12">
        <f t="shared" si="3"/>
        <v>662336</v>
      </c>
    </row>
    <row r="141" spans="1:7" ht="12.75">
      <c r="A141" s="2">
        <v>342</v>
      </c>
      <c r="B141" s="2" t="s">
        <v>28</v>
      </c>
      <c r="C141" s="2"/>
      <c r="D141" s="2"/>
      <c r="E141" s="2"/>
      <c r="F141" s="13">
        <f t="shared" si="2"/>
        <v>342</v>
      </c>
      <c r="G141" s="12">
        <f t="shared" si="3"/>
        <v>0</v>
      </c>
    </row>
    <row r="142" spans="1:7" ht="12.75">
      <c r="A142" s="2">
        <v>343</v>
      </c>
      <c r="B142" s="2" t="s">
        <v>29</v>
      </c>
      <c r="C142" s="3"/>
      <c r="D142" s="3">
        <v>4500</v>
      </c>
      <c r="E142" s="3"/>
      <c r="F142" s="13">
        <f t="shared" si="2"/>
        <v>343</v>
      </c>
      <c r="G142" s="12">
        <f t="shared" si="3"/>
        <v>4500</v>
      </c>
    </row>
    <row r="143" spans="1:7" ht="12.75">
      <c r="A143" s="2">
        <v>34</v>
      </c>
      <c r="B143" s="2" t="s">
        <v>30</v>
      </c>
      <c r="C143" s="9">
        <f>C141+C142</f>
        <v>0</v>
      </c>
      <c r="D143" s="9">
        <f>D141+D142</f>
        <v>4500</v>
      </c>
      <c r="E143" s="9">
        <f>E141+E142</f>
        <v>0</v>
      </c>
      <c r="F143" s="13">
        <f t="shared" si="2"/>
        <v>34</v>
      </c>
      <c r="G143" s="12">
        <f t="shared" si="3"/>
        <v>4500</v>
      </c>
    </row>
    <row r="144" spans="1:7" ht="12.75">
      <c r="A144" s="2">
        <v>381</v>
      </c>
      <c r="B144" s="2" t="s">
        <v>31</v>
      </c>
      <c r="C144" s="2"/>
      <c r="D144" s="2"/>
      <c r="E144" s="2"/>
      <c r="F144" s="13">
        <f t="shared" si="2"/>
        <v>381</v>
      </c>
      <c r="G144" s="12">
        <f t="shared" si="3"/>
        <v>0</v>
      </c>
    </row>
    <row r="145" spans="1:7" ht="12.75">
      <c r="A145" s="2">
        <v>382</v>
      </c>
      <c r="B145" s="2" t="s">
        <v>32</v>
      </c>
      <c r="C145" s="2"/>
      <c r="D145" s="2"/>
      <c r="E145" s="2"/>
      <c r="F145" s="13">
        <f t="shared" si="2"/>
        <v>382</v>
      </c>
      <c r="G145" s="12">
        <f t="shared" si="3"/>
        <v>0</v>
      </c>
    </row>
    <row r="146" spans="1:7" ht="12.75">
      <c r="A146" s="2">
        <v>383</v>
      </c>
      <c r="B146" s="2" t="s">
        <v>33</v>
      </c>
      <c r="C146" s="2"/>
      <c r="D146" s="2"/>
      <c r="E146" s="2"/>
      <c r="F146" s="13">
        <f t="shared" si="2"/>
        <v>383</v>
      </c>
      <c r="G146" s="12">
        <f t="shared" si="3"/>
        <v>0</v>
      </c>
    </row>
    <row r="147" spans="1:7" ht="12.75">
      <c r="A147" s="2">
        <v>386</v>
      </c>
      <c r="B147" s="2" t="s">
        <v>34</v>
      </c>
      <c r="C147" s="2"/>
      <c r="D147" s="2"/>
      <c r="E147" s="2"/>
      <c r="F147" s="13">
        <f t="shared" si="2"/>
        <v>386</v>
      </c>
      <c r="G147" s="12">
        <f t="shared" si="3"/>
        <v>0</v>
      </c>
    </row>
    <row r="148" spans="1:7" ht="12.75">
      <c r="A148" s="2">
        <v>38</v>
      </c>
      <c r="B148" s="2" t="s">
        <v>35</v>
      </c>
      <c r="C148" s="10">
        <f>SUM(C144:C147)</f>
        <v>0</v>
      </c>
      <c r="D148" s="10">
        <f>SUM(D144:D147)</f>
        <v>0</v>
      </c>
      <c r="E148" s="10">
        <f>SUM(E144:E147)</f>
        <v>0</v>
      </c>
      <c r="F148" s="13">
        <f t="shared" si="2"/>
        <v>38</v>
      </c>
      <c r="G148" s="12">
        <f t="shared" si="3"/>
        <v>0</v>
      </c>
    </row>
    <row r="149" spans="1:7" ht="12.75">
      <c r="A149" s="2">
        <v>3</v>
      </c>
      <c r="B149" s="2" t="s">
        <v>36</v>
      </c>
      <c r="C149" s="9">
        <f>C134+C140+C143+C148</f>
        <v>4222785</v>
      </c>
      <c r="D149" s="9">
        <f>D134+D140+D143+D148</f>
        <v>596160</v>
      </c>
      <c r="E149" s="9">
        <f>E134+E140+E143+E148</f>
        <v>81500</v>
      </c>
      <c r="F149" s="13">
        <f t="shared" si="2"/>
        <v>3</v>
      </c>
      <c r="G149" s="12">
        <f t="shared" si="3"/>
        <v>4900445</v>
      </c>
    </row>
    <row r="150" spans="1:7" ht="12.75">
      <c r="A150" s="2">
        <v>412</v>
      </c>
      <c r="B150" s="2" t="s">
        <v>37</v>
      </c>
      <c r="C150" s="2"/>
      <c r="D150" s="2"/>
      <c r="E150" s="2"/>
      <c r="F150" s="13">
        <f t="shared" si="2"/>
        <v>412</v>
      </c>
      <c r="G150" s="12">
        <f t="shared" si="3"/>
        <v>0</v>
      </c>
    </row>
    <row r="151" spans="1:7" ht="12.75">
      <c r="A151" s="2">
        <v>41</v>
      </c>
      <c r="B151" s="2" t="s">
        <v>38</v>
      </c>
      <c r="C151" s="2">
        <f>C150</f>
        <v>0</v>
      </c>
      <c r="D151" s="2">
        <f>D150</f>
        <v>0</v>
      </c>
      <c r="E151" s="2">
        <f>E150</f>
        <v>0</v>
      </c>
      <c r="F151" s="13">
        <f t="shared" si="2"/>
        <v>41</v>
      </c>
      <c r="G151" s="12">
        <f t="shared" si="3"/>
        <v>0</v>
      </c>
    </row>
    <row r="152" spans="1:7" ht="12.75">
      <c r="A152" s="2">
        <v>421</v>
      </c>
      <c r="B152" s="2" t="s">
        <v>39</v>
      </c>
      <c r="C152" s="2"/>
      <c r="D152" s="2"/>
      <c r="E152" s="2"/>
      <c r="F152" s="13">
        <f t="shared" si="2"/>
        <v>421</v>
      </c>
      <c r="G152" s="12">
        <f t="shared" si="3"/>
        <v>0</v>
      </c>
    </row>
    <row r="153" spans="1:7" ht="12.75">
      <c r="A153" s="2">
        <v>422</v>
      </c>
      <c r="B153" s="2" t="s">
        <v>40</v>
      </c>
      <c r="C153" s="3"/>
      <c r="D153" s="3"/>
      <c r="E153" s="3">
        <v>7100</v>
      </c>
      <c r="F153" s="13">
        <f t="shared" si="2"/>
        <v>422</v>
      </c>
      <c r="G153" s="12">
        <f t="shared" si="3"/>
        <v>7100</v>
      </c>
    </row>
    <row r="154" spans="1:7" ht="12.75">
      <c r="A154" s="2">
        <v>423</v>
      </c>
      <c r="B154" s="2" t="s">
        <v>41</v>
      </c>
      <c r="C154" s="2"/>
      <c r="D154" s="2"/>
      <c r="E154" s="2"/>
      <c r="F154" s="13">
        <f t="shared" si="2"/>
        <v>423</v>
      </c>
      <c r="G154" s="12">
        <f t="shared" si="3"/>
        <v>0</v>
      </c>
    </row>
    <row r="155" spans="1:7" ht="12.75">
      <c r="A155" s="2">
        <v>424</v>
      </c>
      <c r="B155" s="2" t="s">
        <v>42</v>
      </c>
      <c r="C155" s="3">
        <v>0</v>
      </c>
      <c r="D155" s="3"/>
      <c r="E155" s="3"/>
      <c r="F155" s="13">
        <f t="shared" si="2"/>
        <v>424</v>
      </c>
      <c r="G155" s="12">
        <f t="shared" si="3"/>
        <v>0</v>
      </c>
    </row>
    <row r="156" spans="1:7" ht="12.75">
      <c r="A156" s="2">
        <v>42</v>
      </c>
      <c r="B156" s="2" t="s">
        <v>43</v>
      </c>
      <c r="C156" s="9">
        <f>SUM(C152:C155)</f>
        <v>0</v>
      </c>
      <c r="D156" s="9">
        <f>SUM(D152:D155)</f>
        <v>0</v>
      </c>
      <c r="E156" s="9">
        <f>SUM(E152:E155)</f>
        <v>7100</v>
      </c>
      <c r="F156" s="13">
        <f t="shared" si="2"/>
        <v>42</v>
      </c>
      <c r="G156" s="12">
        <f t="shared" si="3"/>
        <v>7100</v>
      </c>
    </row>
    <row r="157" spans="1:7" ht="12.75">
      <c r="A157" s="2">
        <v>4</v>
      </c>
      <c r="B157" s="2" t="s">
        <v>44</v>
      </c>
      <c r="C157" s="9">
        <f>C151+C156</f>
        <v>0</v>
      </c>
      <c r="D157" s="9">
        <f>D151+D156</f>
        <v>0</v>
      </c>
      <c r="E157" s="9">
        <f>E151+E156</f>
        <v>7100</v>
      </c>
      <c r="F157" s="13">
        <f t="shared" si="2"/>
        <v>4</v>
      </c>
      <c r="G157" s="12">
        <f t="shared" si="3"/>
        <v>7100</v>
      </c>
    </row>
    <row r="158" spans="1:7" ht="12.75">
      <c r="A158" s="2"/>
      <c r="B158" s="2" t="s">
        <v>45</v>
      </c>
      <c r="C158" s="9">
        <f>C149+C157</f>
        <v>4222785</v>
      </c>
      <c r="D158" s="9">
        <f>D149+D157</f>
        <v>596160</v>
      </c>
      <c r="E158" s="9">
        <f>E149+E157</f>
        <v>88600</v>
      </c>
      <c r="F158" s="13">
        <f t="shared" si="2"/>
        <v>0</v>
      </c>
      <c r="G158" s="12">
        <f t="shared" si="3"/>
        <v>4907545</v>
      </c>
    </row>
    <row r="159" spans="1:7" ht="12.75">
      <c r="A159" s="2"/>
      <c r="B159" s="2"/>
      <c r="C159" s="2"/>
      <c r="D159" s="2"/>
      <c r="E159" s="2"/>
      <c r="F159" s="13">
        <f t="shared" si="2"/>
        <v>0</v>
      </c>
      <c r="G159" s="12">
        <f t="shared" si="3"/>
        <v>0</v>
      </c>
    </row>
    <row r="160" spans="1:7" ht="12.75">
      <c r="A160" s="2"/>
      <c r="B160" s="2" t="s">
        <v>46</v>
      </c>
      <c r="C160" s="9">
        <f>C127</f>
        <v>4222785</v>
      </c>
      <c r="D160" s="9">
        <f>D127</f>
        <v>596160</v>
      </c>
      <c r="E160" s="9">
        <f>E127</f>
        <v>88600</v>
      </c>
      <c r="F160" s="13">
        <f t="shared" si="2"/>
        <v>0</v>
      </c>
      <c r="G160" s="12">
        <f t="shared" si="3"/>
        <v>4907545</v>
      </c>
    </row>
    <row r="161" spans="1:7" ht="12.75">
      <c r="A161" s="2"/>
      <c r="B161" s="2" t="s">
        <v>16</v>
      </c>
      <c r="C161" s="9">
        <f>C158</f>
        <v>4222785</v>
      </c>
      <c r="D161" s="9">
        <f>D158</f>
        <v>596160</v>
      </c>
      <c r="E161" s="9">
        <f>E158</f>
        <v>88600</v>
      </c>
      <c r="F161" s="13">
        <f t="shared" si="2"/>
        <v>0</v>
      </c>
      <c r="G161" s="12">
        <f t="shared" si="3"/>
        <v>4907545</v>
      </c>
    </row>
    <row r="162" spans="1:7" ht="12.75">
      <c r="A162" s="2"/>
      <c r="B162" s="2" t="s">
        <v>47</v>
      </c>
      <c r="C162" s="9">
        <f>C160-C161</f>
        <v>0</v>
      </c>
      <c r="D162" s="9">
        <f>D160-D161</f>
        <v>0</v>
      </c>
      <c r="E162" s="9">
        <f>E160-E161</f>
        <v>0</v>
      </c>
      <c r="F162" s="13">
        <f t="shared" si="2"/>
        <v>0</v>
      </c>
      <c r="G162" s="12">
        <f t="shared" si="3"/>
        <v>0</v>
      </c>
    </row>
    <row r="163" spans="1:7" ht="12.75">
      <c r="A163" s="1"/>
      <c r="B163" s="1"/>
      <c r="C163" s="1"/>
      <c r="D163" s="1"/>
      <c r="E163" s="1"/>
      <c r="F163" s="13">
        <f t="shared" si="2"/>
        <v>0</v>
      </c>
      <c r="G163" s="12">
        <f t="shared" si="3"/>
        <v>0</v>
      </c>
    </row>
    <row r="164" spans="1:7" ht="12.75">
      <c r="A164" s="1"/>
      <c r="B164" s="1"/>
      <c r="C164" s="1"/>
      <c r="D164" s="1"/>
      <c r="E164" s="1"/>
      <c r="F164" s="13">
        <f t="shared" si="2"/>
        <v>0</v>
      </c>
      <c r="G164" s="12">
        <f t="shared" si="3"/>
        <v>0</v>
      </c>
    </row>
    <row r="165" spans="1:7" ht="12.75">
      <c r="A165" s="1"/>
      <c r="B165" s="1"/>
      <c r="C165" s="1"/>
      <c r="D165" s="1"/>
      <c r="E165" s="1"/>
      <c r="F165" s="13">
        <f t="shared" si="2"/>
        <v>0</v>
      </c>
      <c r="G165" s="12">
        <f t="shared" si="3"/>
        <v>0</v>
      </c>
    </row>
    <row r="166" spans="1:7" ht="12.75">
      <c r="A166" s="1"/>
      <c r="B166" s="1"/>
      <c r="C166" s="1"/>
      <c r="D166" s="1"/>
      <c r="E166" s="1"/>
      <c r="F166" s="13">
        <f t="shared" si="2"/>
        <v>0</v>
      </c>
      <c r="G166" s="12">
        <f t="shared" si="3"/>
        <v>0</v>
      </c>
    </row>
    <row r="167" spans="1:7" ht="13.5" thickBot="1">
      <c r="A167" s="1" t="s">
        <v>59</v>
      </c>
      <c r="B167" s="1"/>
      <c r="C167" s="1"/>
      <c r="D167" s="1"/>
      <c r="E167" s="1"/>
      <c r="F167" s="13" t="str">
        <f t="shared" si="2"/>
        <v>2017. GODINA PO IZVORIMA</v>
      </c>
      <c r="G167" s="12">
        <f t="shared" si="3"/>
        <v>0</v>
      </c>
    </row>
    <row r="168" spans="1:7" ht="12.75">
      <c r="A168" s="5" t="s">
        <v>0</v>
      </c>
      <c r="B168" s="5"/>
      <c r="C168" s="5" t="s">
        <v>48</v>
      </c>
      <c r="D168" s="5"/>
      <c r="E168" s="5"/>
      <c r="F168" s="13" t="str">
        <f t="shared" si="2"/>
        <v>račun</v>
      </c>
      <c r="G168" s="12" t="e">
        <f t="shared" si="3"/>
        <v>#VALUE!</v>
      </c>
    </row>
    <row r="169" spans="1:7" ht="13.5" thickBot="1">
      <c r="A169" s="6" t="s">
        <v>1</v>
      </c>
      <c r="B169" s="6" t="s">
        <v>2</v>
      </c>
      <c r="C169" s="6" t="s">
        <v>49</v>
      </c>
      <c r="D169" s="6" t="s">
        <v>50</v>
      </c>
      <c r="E169" s="6" t="s">
        <v>51</v>
      </c>
      <c r="F169" s="13" t="str">
        <f t="shared" si="2"/>
        <v>PRIHODI</v>
      </c>
      <c r="G169" s="12" t="e">
        <f t="shared" si="3"/>
        <v>#VALUE!</v>
      </c>
    </row>
    <row r="170" spans="1:7" ht="12.75">
      <c r="A170" s="4">
        <v>661</v>
      </c>
      <c r="B170" s="4" t="s">
        <v>3</v>
      </c>
      <c r="C170" s="7">
        <v>0</v>
      </c>
      <c r="D170" s="7"/>
      <c r="E170" s="7">
        <v>22000</v>
      </c>
      <c r="F170" s="13">
        <f t="shared" si="2"/>
        <v>661</v>
      </c>
      <c r="G170" s="12">
        <f t="shared" si="3"/>
        <v>22000</v>
      </c>
    </row>
    <row r="171" spans="1:7" ht="12.75">
      <c r="A171" s="2">
        <v>663</v>
      </c>
      <c r="B171" s="2" t="s">
        <v>4</v>
      </c>
      <c r="C171" s="3"/>
      <c r="D171" s="3"/>
      <c r="E171" s="3"/>
      <c r="F171" s="13">
        <f t="shared" si="2"/>
        <v>663</v>
      </c>
      <c r="G171" s="12">
        <f t="shared" si="3"/>
        <v>0</v>
      </c>
    </row>
    <row r="172" spans="1:7" ht="12.75">
      <c r="A172" s="2">
        <v>66</v>
      </c>
      <c r="B172" s="2" t="s">
        <v>5</v>
      </c>
      <c r="C172" s="9">
        <f>C170+C171</f>
        <v>0</v>
      </c>
      <c r="D172" s="9">
        <f>D170+D171</f>
        <v>0</v>
      </c>
      <c r="E172" s="9">
        <f>E170+E171</f>
        <v>22000</v>
      </c>
      <c r="F172" s="13">
        <f t="shared" si="2"/>
        <v>66</v>
      </c>
      <c r="G172" s="12">
        <f t="shared" si="3"/>
        <v>22000</v>
      </c>
    </row>
    <row r="173" spans="1:7" ht="12.75">
      <c r="A173" s="2">
        <v>671</v>
      </c>
      <c r="B173" s="2" t="s">
        <v>6</v>
      </c>
      <c r="C173" s="3">
        <v>4373800</v>
      </c>
      <c r="D173" s="3">
        <v>596160</v>
      </c>
      <c r="E173" s="3"/>
      <c r="F173" s="13">
        <f t="shared" si="2"/>
        <v>671</v>
      </c>
      <c r="G173" s="12">
        <f t="shared" si="3"/>
        <v>4969960</v>
      </c>
    </row>
    <row r="174" spans="1:7" ht="12.75">
      <c r="A174" s="2">
        <v>67</v>
      </c>
      <c r="B174" s="2" t="s">
        <v>7</v>
      </c>
      <c r="C174" s="9">
        <f>C173</f>
        <v>4373800</v>
      </c>
      <c r="D174" s="9">
        <f>D173</f>
        <v>596160</v>
      </c>
      <c r="E174" s="9">
        <f>E173</f>
        <v>0</v>
      </c>
      <c r="F174" s="13">
        <f t="shared" si="2"/>
        <v>67</v>
      </c>
      <c r="G174" s="12">
        <f t="shared" si="3"/>
        <v>4969960</v>
      </c>
    </row>
    <row r="175" spans="1:7" ht="12.75">
      <c r="A175" s="2">
        <v>683</v>
      </c>
      <c r="B175" s="2" t="s">
        <v>8</v>
      </c>
      <c r="C175" s="3"/>
      <c r="D175" s="3"/>
      <c r="E175" s="3">
        <v>70000</v>
      </c>
      <c r="F175" s="13">
        <f t="shared" si="2"/>
        <v>683</v>
      </c>
      <c r="G175" s="12">
        <f t="shared" si="3"/>
        <v>70000</v>
      </c>
    </row>
    <row r="176" spans="1:7" ht="12.75">
      <c r="A176" s="2">
        <v>68</v>
      </c>
      <c r="B176" s="2" t="s">
        <v>9</v>
      </c>
      <c r="C176" s="9">
        <f>C175</f>
        <v>0</v>
      </c>
      <c r="D176" s="9">
        <f>D175</f>
        <v>0</v>
      </c>
      <c r="E176" s="9">
        <f>E175</f>
        <v>70000</v>
      </c>
      <c r="F176" s="13">
        <f t="shared" si="2"/>
        <v>68</v>
      </c>
      <c r="G176" s="12">
        <f t="shared" si="3"/>
        <v>70000</v>
      </c>
    </row>
    <row r="177" spans="1:7" ht="12.75">
      <c r="A177" s="2">
        <v>6</v>
      </c>
      <c r="B177" s="2" t="s">
        <v>10</v>
      </c>
      <c r="C177" s="9">
        <f>C172+C174+C176</f>
        <v>4373800</v>
      </c>
      <c r="D177" s="9">
        <f>D172+D174+D176</f>
        <v>596160</v>
      </c>
      <c r="E177" s="9">
        <f>E172+E174+E176</f>
        <v>92000</v>
      </c>
      <c r="F177" s="13">
        <f t="shared" si="2"/>
        <v>6</v>
      </c>
      <c r="G177" s="12">
        <f t="shared" si="3"/>
        <v>5061960</v>
      </c>
    </row>
    <row r="178" spans="1:7" ht="12.75">
      <c r="A178" s="2">
        <v>721</v>
      </c>
      <c r="B178" s="2" t="s">
        <v>11</v>
      </c>
      <c r="C178" s="2"/>
      <c r="D178" s="2"/>
      <c r="E178" s="2"/>
      <c r="F178" s="13">
        <f t="shared" si="2"/>
        <v>721</v>
      </c>
      <c r="G178" s="12">
        <f t="shared" si="3"/>
        <v>0</v>
      </c>
    </row>
    <row r="179" spans="1:7" ht="12.75">
      <c r="A179" s="2">
        <v>72</v>
      </c>
      <c r="B179" s="2" t="s">
        <v>12</v>
      </c>
      <c r="C179" s="2">
        <f aca="true" t="shared" si="5" ref="C179:E180">C178</f>
        <v>0</v>
      </c>
      <c r="D179" s="2">
        <f t="shared" si="5"/>
        <v>0</v>
      </c>
      <c r="E179" s="2">
        <f t="shared" si="5"/>
        <v>0</v>
      </c>
      <c r="F179" s="13">
        <f t="shared" si="2"/>
        <v>72</v>
      </c>
      <c r="G179" s="12">
        <f t="shared" si="3"/>
        <v>0</v>
      </c>
    </row>
    <row r="180" spans="1:7" ht="12.75">
      <c r="A180" s="2">
        <v>7</v>
      </c>
      <c r="B180" s="2" t="s">
        <v>13</v>
      </c>
      <c r="C180" s="10">
        <f t="shared" si="5"/>
        <v>0</v>
      </c>
      <c r="D180" s="10">
        <f t="shared" si="5"/>
        <v>0</v>
      </c>
      <c r="E180" s="10">
        <f t="shared" si="5"/>
        <v>0</v>
      </c>
      <c r="F180" s="13">
        <f t="shared" si="2"/>
        <v>7</v>
      </c>
      <c r="G180" s="12">
        <f t="shared" si="3"/>
        <v>0</v>
      </c>
    </row>
    <row r="181" spans="1:7" ht="12.75">
      <c r="A181" s="2"/>
      <c r="B181" s="2" t="s">
        <v>14</v>
      </c>
      <c r="C181" s="9">
        <f>C177+C180</f>
        <v>4373800</v>
      </c>
      <c r="D181" s="9">
        <f>D177+D180</f>
        <v>596160</v>
      </c>
      <c r="E181" s="9">
        <f>E177+E180</f>
        <v>92000</v>
      </c>
      <c r="F181" s="13">
        <f aca="true" t="shared" si="6" ref="F181:F216">A181</f>
        <v>0</v>
      </c>
      <c r="G181" s="12">
        <f aca="true" t="shared" si="7" ref="G181:G216">C181+D181+E181</f>
        <v>5061960</v>
      </c>
    </row>
    <row r="182" spans="1:7" ht="13.5" thickBot="1">
      <c r="A182" s="1"/>
      <c r="B182" s="1"/>
      <c r="C182" s="1"/>
      <c r="D182" s="1"/>
      <c r="E182" s="1"/>
      <c r="F182" s="13">
        <f t="shared" si="6"/>
        <v>0</v>
      </c>
      <c r="G182" s="12">
        <f t="shared" si="7"/>
        <v>0</v>
      </c>
    </row>
    <row r="183" spans="1:7" ht="12.75">
      <c r="A183" s="5" t="s">
        <v>15</v>
      </c>
      <c r="B183" s="5"/>
      <c r="C183" s="5" t="s">
        <v>48</v>
      </c>
      <c r="D183" s="5"/>
      <c r="E183" s="5"/>
      <c r="F183" s="13" t="str">
        <f t="shared" si="6"/>
        <v>Račun</v>
      </c>
      <c r="G183" s="12" t="e">
        <f t="shared" si="7"/>
        <v>#VALUE!</v>
      </c>
    </row>
    <row r="184" spans="1:7" ht="13.5" thickBot="1">
      <c r="A184" s="6" t="s">
        <v>16</v>
      </c>
      <c r="B184" s="6" t="s">
        <v>17</v>
      </c>
      <c r="C184" s="6" t="s">
        <v>49</v>
      </c>
      <c r="D184" s="6" t="s">
        <v>50</v>
      </c>
      <c r="E184" s="6" t="s">
        <v>51</v>
      </c>
      <c r="F184" s="13" t="str">
        <f t="shared" si="6"/>
        <v>RASHODI</v>
      </c>
      <c r="G184" s="12" t="e">
        <f t="shared" si="7"/>
        <v>#VALUE!</v>
      </c>
    </row>
    <row r="185" spans="1:7" ht="12.75">
      <c r="A185" s="4">
        <v>311</v>
      </c>
      <c r="B185" s="4" t="s">
        <v>18</v>
      </c>
      <c r="C185" s="7">
        <v>3592000</v>
      </c>
      <c r="D185" s="7"/>
      <c r="E185" s="7">
        <v>10000</v>
      </c>
      <c r="F185" s="13">
        <f t="shared" si="6"/>
        <v>311</v>
      </c>
      <c r="G185" s="12">
        <f t="shared" si="7"/>
        <v>3602000</v>
      </c>
    </row>
    <row r="186" spans="1:7" ht="12.75">
      <c r="A186" s="2">
        <v>312</v>
      </c>
      <c r="B186" s="2" t="s">
        <v>19</v>
      </c>
      <c r="C186" s="3">
        <v>165000</v>
      </c>
      <c r="D186" s="3"/>
      <c r="E186" s="3"/>
      <c r="F186" s="13">
        <f t="shared" si="6"/>
        <v>312</v>
      </c>
      <c r="G186" s="12">
        <f t="shared" si="7"/>
        <v>165000</v>
      </c>
    </row>
    <row r="187" spans="1:7" ht="12.75">
      <c r="A187" s="2">
        <v>313</v>
      </c>
      <c r="B187" s="2" t="s">
        <v>20</v>
      </c>
      <c r="C187" s="3">
        <v>612800</v>
      </c>
      <c r="D187" s="3"/>
      <c r="E187" s="3">
        <v>1520</v>
      </c>
      <c r="F187" s="13">
        <f t="shared" si="6"/>
        <v>313</v>
      </c>
      <c r="G187" s="12">
        <f t="shared" si="7"/>
        <v>614320</v>
      </c>
    </row>
    <row r="188" spans="1:7" ht="12.75">
      <c r="A188" s="2">
        <v>31</v>
      </c>
      <c r="B188" s="2" t="s">
        <v>21</v>
      </c>
      <c r="C188" s="9">
        <f>SUM(C185:C187)</f>
        <v>4369800</v>
      </c>
      <c r="D188" s="9">
        <f>SUM(D185:D187)</f>
        <v>0</v>
      </c>
      <c r="E188" s="9">
        <f>SUM(E185:E187)</f>
        <v>11520</v>
      </c>
      <c r="F188" s="13">
        <f t="shared" si="6"/>
        <v>31</v>
      </c>
      <c r="G188" s="12">
        <f t="shared" si="7"/>
        <v>4381320</v>
      </c>
    </row>
    <row r="189" spans="1:7" ht="12.75">
      <c r="A189" s="2">
        <v>321</v>
      </c>
      <c r="B189" s="2" t="s">
        <v>22</v>
      </c>
      <c r="C189" s="3">
        <v>4000</v>
      </c>
      <c r="D189" s="3">
        <v>162747</v>
      </c>
      <c r="E189" s="3">
        <v>3060</v>
      </c>
      <c r="F189" s="13">
        <f t="shared" si="6"/>
        <v>321</v>
      </c>
      <c r="G189" s="12">
        <f t="shared" si="7"/>
        <v>169807</v>
      </c>
    </row>
    <row r="190" spans="1:7" ht="12.75">
      <c r="A190" s="2">
        <v>322</v>
      </c>
      <c r="B190" s="2" t="s">
        <v>23</v>
      </c>
      <c r="C190" s="3"/>
      <c r="D190" s="3">
        <v>211945</v>
      </c>
      <c r="E190" s="3">
        <v>27300</v>
      </c>
      <c r="F190" s="13">
        <f t="shared" si="6"/>
        <v>322</v>
      </c>
      <c r="G190" s="12">
        <f t="shared" si="7"/>
        <v>239245</v>
      </c>
    </row>
    <row r="191" spans="1:7" ht="12.75">
      <c r="A191" s="2">
        <v>323</v>
      </c>
      <c r="B191" s="2" t="s">
        <v>24</v>
      </c>
      <c r="C191" s="3"/>
      <c r="D191" s="3">
        <v>210033</v>
      </c>
      <c r="E191" s="3">
        <v>25920</v>
      </c>
      <c r="F191" s="13">
        <f t="shared" si="6"/>
        <v>323</v>
      </c>
      <c r="G191" s="12">
        <f t="shared" si="7"/>
        <v>235953</v>
      </c>
    </row>
    <row r="192" spans="1:7" ht="12.75">
      <c r="A192" s="2">
        <v>324</v>
      </c>
      <c r="B192" s="8" t="s">
        <v>25</v>
      </c>
      <c r="C192" s="2"/>
      <c r="D192" s="2"/>
      <c r="E192" s="2"/>
      <c r="F192" s="13">
        <f t="shared" si="6"/>
        <v>324</v>
      </c>
      <c r="G192" s="12">
        <f t="shared" si="7"/>
        <v>0</v>
      </c>
    </row>
    <row r="193" spans="1:7" ht="12.75">
      <c r="A193" s="2">
        <v>329</v>
      </c>
      <c r="B193" s="2" t="s">
        <v>26</v>
      </c>
      <c r="C193" s="3"/>
      <c r="D193" s="3">
        <v>7375</v>
      </c>
      <c r="E193" s="3">
        <v>15000</v>
      </c>
      <c r="F193" s="13">
        <f t="shared" si="6"/>
        <v>329</v>
      </c>
      <c r="G193" s="12">
        <f t="shared" si="7"/>
        <v>22375</v>
      </c>
    </row>
    <row r="194" spans="1:7" ht="12.75">
      <c r="A194" s="2">
        <v>32</v>
      </c>
      <c r="B194" s="2" t="s">
        <v>27</v>
      </c>
      <c r="C194" s="9">
        <f>SUM(C189:C193)</f>
        <v>4000</v>
      </c>
      <c r="D194" s="9">
        <f>SUM(D189:D193)</f>
        <v>592100</v>
      </c>
      <c r="E194" s="9">
        <f>SUM(E189:E193)</f>
        <v>71280</v>
      </c>
      <c r="F194" s="13">
        <f t="shared" si="6"/>
        <v>32</v>
      </c>
      <c r="G194" s="12">
        <f t="shared" si="7"/>
        <v>667380</v>
      </c>
    </row>
    <row r="195" spans="1:7" ht="12.75">
      <c r="A195" s="2">
        <v>342</v>
      </c>
      <c r="B195" s="2" t="s">
        <v>28</v>
      </c>
      <c r="C195" s="2"/>
      <c r="D195" s="2"/>
      <c r="E195" s="2"/>
      <c r="F195" s="13">
        <f t="shared" si="6"/>
        <v>342</v>
      </c>
      <c r="G195" s="12">
        <f t="shared" si="7"/>
        <v>0</v>
      </c>
    </row>
    <row r="196" spans="1:7" ht="12.75">
      <c r="A196" s="2">
        <v>343</v>
      </c>
      <c r="B196" s="2" t="s">
        <v>29</v>
      </c>
      <c r="C196" s="3"/>
      <c r="D196" s="3">
        <v>4060</v>
      </c>
      <c r="E196" s="3"/>
      <c r="F196" s="13">
        <f t="shared" si="6"/>
        <v>343</v>
      </c>
      <c r="G196" s="12">
        <f t="shared" si="7"/>
        <v>4060</v>
      </c>
    </row>
    <row r="197" spans="1:7" ht="12.75">
      <c r="A197" s="2">
        <v>34</v>
      </c>
      <c r="B197" s="2" t="s">
        <v>30</v>
      </c>
      <c r="C197" s="9">
        <f>C195+C196</f>
        <v>0</v>
      </c>
      <c r="D197" s="9">
        <f>D195+D196</f>
        <v>4060</v>
      </c>
      <c r="E197" s="9">
        <f>E195+E196</f>
        <v>0</v>
      </c>
      <c r="F197" s="13">
        <f t="shared" si="6"/>
        <v>34</v>
      </c>
      <c r="G197" s="12">
        <f t="shared" si="7"/>
        <v>4060</v>
      </c>
    </row>
    <row r="198" spans="1:7" ht="12.75">
      <c r="A198" s="2">
        <v>381</v>
      </c>
      <c r="B198" s="2" t="s">
        <v>31</v>
      </c>
      <c r="C198" s="2"/>
      <c r="D198" s="2"/>
      <c r="E198" s="2"/>
      <c r="F198" s="13">
        <f t="shared" si="6"/>
        <v>381</v>
      </c>
      <c r="G198" s="12">
        <f t="shared" si="7"/>
        <v>0</v>
      </c>
    </row>
    <row r="199" spans="1:7" ht="12.75">
      <c r="A199" s="2">
        <v>382</v>
      </c>
      <c r="B199" s="2" t="s">
        <v>32</v>
      </c>
      <c r="C199" s="2"/>
      <c r="D199" s="2"/>
      <c r="E199" s="2"/>
      <c r="F199" s="13">
        <f t="shared" si="6"/>
        <v>382</v>
      </c>
      <c r="G199" s="12">
        <f t="shared" si="7"/>
        <v>0</v>
      </c>
    </row>
    <row r="200" spans="1:7" ht="12.75">
      <c r="A200" s="2">
        <v>383</v>
      </c>
      <c r="B200" s="2" t="s">
        <v>33</v>
      </c>
      <c r="C200" s="2"/>
      <c r="D200" s="2"/>
      <c r="E200" s="2"/>
      <c r="F200" s="13">
        <f t="shared" si="6"/>
        <v>383</v>
      </c>
      <c r="G200" s="12">
        <f t="shared" si="7"/>
        <v>0</v>
      </c>
    </row>
    <row r="201" spans="1:7" ht="12.75">
      <c r="A201" s="2">
        <v>386</v>
      </c>
      <c r="B201" s="2" t="s">
        <v>34</v>
      </c>
      <c r="C201" s="2"/>
      <c r="D201" s="2"/>
      <c r="E201" s="2"/>
      <c r="F201" s="13">
        <f t="shared" si="6"/>
        <v>386</v>
      </c>
      <c r="G201" s="12">
        <f t="shared" si="7"/>
        <v>0</v>
      </c>
    </row>
    <row r="202" spans="1:7" ht="12.75">
      <c r="A202" s="2">
        <v>38</v>
      </c>
      <c r="B202" s="2" t="s">
        <v>35</v>
      </c>
      <c r="C202" s="10">
        <f>SUM(C198:C201)</f>
        <v>0</v>
      </c>
      <c r="D202" s="10">
        <f>SUM(D198:D201)</f>
        <v>0</v>
      </c>
      <c r="E202" s="10">
        <f>SUM(E198:E201)</f>
        <v>0</v>
      </c>
      <c r="F202" s="13">
        <f t="shared" si="6"/>
        <v>38</v>
      </c>
      <c r="G202" s="12">
        <f t="shared" si="7"/>
        <v>0</v>
      </c>
    </row>
    <row r="203" spans="1:7" ht="12.75">
      <c r="A203" s="2">
        <v>3</v>
      </c>
      <c r="B203" s="2" t="s">
        <v>36</v>
      </c>
      <c r="C203" s="9">
        <f>C188+C194+C197+C202</f>
        <v>4373800</v>
      </c>
      <c r="D203" s="9">
        <f>D188+D194+D197+D202</f>
        <v>596160</v>
      </c>
      <c r="E203" s="9">
        <f>E188+E194+E197+E202</f>
        <v>82800</v>
      </c>
      <c r="F203" s="13">
        <f t="shared" si="6"/>
        <v>3</v>
      </c>
      <c r="G203" s="12">
        <f t="shared" si="7"/>
        <v>5052760</v>
      </c>
    </row>
    <row r="204" spans="1:7" ht="12.75">
      <c r="A204" s="2">
        <v>412</v>
      </c>
      <c r="B204" s="2" t="s">
        <v>37</v>
      </c>
      <c r="C204" s="2"/>
      <c r="D204" s="2"/>
      <c r="E204" s="2"/>
      <c r="F204" s="13">
        <f t="shared" si="6"/>
        <v>412</v>
      </c>
      <c r="G204" s="12">
        <f t="shared" si="7"/>
        <v>0</v>
      </c>
    </row>
    <row r="205" spans="1:7" ht="12.75">
      <c r="A205" s="2">
        <v>41</v>
      </c>
      <c r="B205" s="2" t="s">
        <v>38</v>
      </c>
      <c r="C205" s="2">
        <f>C204</f>
        <v>0</v>
      </c>
      <c r="D205" s="2">
        <f>D204</f>
        <v>0</v>
      </c>
      <c r="E205" s="2">
        <f>E204</f>
        <v>0</v>
      </c>
      <c r="F205" s="13">
        <f t="shared" si="6"/>
        <v>41</v>
      </c>
      <c r="G205" s="12">
        <f t="shared" si="7"/>
        <v>0</v>
      </c>
    </row>
    <row r="206" spans="1:7" ht="12.75">
      <c r="A206" s="2">
        <v>421</v>
      </c>
      <c r="B206" s="2" t="s">
        <v>39</v>
      </c>
      <c r="C206" s="2"/>
      <c r="D206" s="2"/>
      <c r="E206" s="2"/>
      <c r="F206" s="13">
        <f t="shared" si="6"/>
        <v>421</v>
      </c>
      <c r="G206" s="12">
        <f t="shared" si="7"/>
        <v>0</v>
      </c>
    </row>
    <row r="207" spans="1:7" ht="12.75">
      <c r="A207" s="2">
        <v>422</v>
      </c>
      <c r="B207" s="2" t="s">
        <v>40</v>
      </c>
      <c r="C207" s="3"/>
      <c r="D207" s="3"/>
      <c r="E207" s="3">
        <v>9200</v>
      </c>
      <c r="F207" s="13">
        <f t="shared" si="6"/>
        <v>422</v>
      </c>
      <c r="G207" s="12">
        <f t="shared" si="7"/>
        <v>9200</v>
      </c>
    </row>
    <row r="208" spans="1:7" ht="12.75">
      <c r="A208" s="2">
        <v>423</v>
      </c>
      <c r="B208" s="2" t="s">
        <v>41</v>
      </c>
      <c r="C208" s="2"/>
      <c r="D208" s="2"/>
      <c r="E208" s="2"/>
      <c r="F208" s="13">
        <f t="shared" si="6"/>
        <v>423</v>
      </c>
      <c r="G208" s="12">
        <f t="shared" si="7"/>
        <v>0</v>
      </c>
    </row>
    <row r="209" spans="1:7" ht="12.75">
      <c r="A209" s="2">
        <v>424</v>
      </c>
      <c r="B209" s="2" t="s">
        <v>42</v>
      </c>
      <c r="C209" s="3">
        <v>0</v>
      </c>
      <c r="D209" s="3"/>
      <c r="E209" s="3"/>
      <c r="F209" s="13">
        <f t="shared" si="6"/>
        <v>424</v>
      </c>
      <c r="G209" s="12">
        <f t="shared" si="7"/>
        <v>0</v>
      </c>
    </row>
    <row r="210" spans="1:7" ht="12.75">
      <c r="A210" s="2">
        <v>42</v>
      </c>
      <c r="B210" s="2" t="s">
        <v>43</v>
      </c>
      <c r="C210" s="9">
        <f>SUM(C206:C209)</f>
        <v>0</v>
      </c>
      <c r="D210" s="9">
        <f>SUM(D206:D209)</f>
        <v>0</v>
      </c>
      <c r="E210" s="9">
        <f>SUM(E206:E209)</f>
        <v>9200</v>
      </c>
      <c r="F210" s="13">
        <f t="shared" si="6"/>
        <v>42</v>
      </c>
      <c r="G210" s="12">
        <f t="shared" si="7"/>
        <v>9200</v>
      </c>
    </row>
    <row r="211" spans="1:7" ht="12.75">
      <c r="A211" s="2">
        <v>4</v>
      </c>
      <c r="B211" s="2" t="s">
        <v>44</v>
      </c>
      <c r="C211" s="9">
        <f>C205+C210</f>
        <v>0</v>
      </c>
      <c r="D211" s="9">
        <f>D205+D210</f>
        <v>0</v>
      </c>
      <c r="E211" s="9">
        <f>E205+E210</f>
        <v>9200</v>
      </c>
      <c r="F211" s="13">
        <f t="shared" si="6"/>
        <v>4</v>
      </c>
      <c r="G211" s="12">
        <f t="shared" si="7"/>
        <v>9200</v>
      </c>
    </row>
    <row r="212" spans="1:7" ht="12.75">
      <c r="A212" s="2"/>
      <c r="B212" s="2" t="s">
        <v>45</v>
      </c>
      <c r="C212" s="9">
        <f>C203+C211</f>
        <v>4373800</v>
      </c>
      <c r="D212" s="9">
        <f>D203+D211</f>
        <v>596160</v>
      </c>
      <c r="E212" s="9">
        <f>E203+E211</f>
        <v>92000</v>
      </c>
      <c r="F212" s="13">
        <f t="shared" si="6"/>
        <v>0</v>
      </c>
      <c r="G212" s="12">
        <f t="shared" si="7"/>
        <v>5061960</v>
      </c>
    </row>
    <row r="213" spans="1:7" ht="12.75">
      <c r="A213" s="2"/>
      <c r="B213" s="2"/>
      <c r="C213" s="2"/>
      <c r="D213" s="2"/>
      <c r="E213" s="2"/>
      <c r="F213" s="13">
        <f t="shared" si="6"/>
        <v>0</v>
      </c>
      <c r="G213" s="12">
        <f t="shared" si="7"/>
        <v>0</v>
      </c>
    </row>
    <row r="214" spans="1:7" ht="12.75">
      <c r="A214" s="2"/>
      <c r="B214" s="2" t="s">
        <v>46</v>
      </c>
      <c r="C214" s="9">
        <f>C181</f>
        <v>4373800</v>
      </c>
      <c r="D214" s="9">
        <f>D181</f>
        <v>596160</v>
      </c>
      <c r="E214" s="9">
        <f>E181</f>
        <v>92000</v>
      </c>
      <c r="F214" s="13">
        <f t="shared" si="6"/>
        <v>0</v>
      </c>
      <c r="G214" s="12">
        <f t="shared" si="7"/>
        <v>5061960</v>
      </c>
    </row>
    <row r="215" spans="1:7" ht="12.75">
      <c r="A215" s="2"/>
      <c r="B215" s="2" t="s">
        <v>16</v>
      </c>
      <c r="C215" s="9">
        <f>C212</f>
        <v>4373800</v>
      </c>
      <c r="D215" s="9">
        <f>D212</f>
        <v>596160</v>
      </c>
      <c r="E215" s="9">
        <f>E212</f>
        <v>92000</v>
      </c>
      <c r="F215" s="13">
        <f t="shared" si="6"/>
        <v>0</v>
      </c>
      <c r="G215" s="12">
        <f t="shared" si="7"/>
        <v>5061960</v>
      </c>
    </row>
    <row r="216" spans="1:7" ht="12.75">
      <c r="A216" s="2"/>
      <c r="B216" s="2" t="s">
        <v>47</v>
      </c>
      <c r="C216" s="9">
        <f>C214-C215</f>
        <v>0</v>
      </c>
      <c r="D216" s="9">
        <f>D214-D215</f>
        <v>0</v>
      </c>
      <c r="E216" s="9">
        <f>E214-E215</f>
        <v>0</v>
      </c>
      <c r="F216" s="13">
        <f t="shared" si="6"/>
        <v>0</v>
      </c>
      <c r="G216" s="12">
        <f t="shared" si="7"/>
        <v>0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  <headerFooter alignWithMargins="0">
    <oddHeader>&amp;LOBRTNIČKA ŠKOLA BJELOVAR
&amp;C
PROJEKCIJA FINANCIJSKOG PLANA ZA 2015.I 2016.GODINU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2014-12-23T10:05:16Z</cp:lastPrinted>
  <dcterms:created xsi:type="dcterms:W3CDTF">1996-10-14T23:33:28Z</dcterms:created>
  <dcterms:modified xsi:type="dcterms:W3CDTF">2014-12-23T10:05:32Z</dcterms:modified>
  <cp:category/>
  <cp:version/>
  <cp:contentType/>
  <cp:contentStatus/>
</cp:coreProperties>
</file>