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ca\Desktop\OBRTNIČKA KOPIJA I\OBRASCI 2024\Obračun 01.01.-31.12.2024\"/>
    </mc:Choice>
  </mc:AlternateContent>
  <xr:revisionPtr revIDLastSave="0" documentId="13_ncr:1_{50C547FE-7DB1-46CD-BF7A-5E44BE4732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c r="H304" i="9"/>
  <c r="G304" i="9"/>
  <c r="E304" i="9" s="1"/>
  <c r="B304" i="9" s="1"/>
  <c r="F304" i="9"/>
  <c r="H303" i="9"/>
  <c r="G303" i="9"/>
  <c r="F303" i="9"/>
  <c r="H302" i="9"/>
  <c r="G302" i="9"/>
  <c r="F302" i="9"/>
  <c r="E302" i="9"/>
  <c r="B302" i="9" s="1"/>
  <c r="H301" i="9"/>
  <c r="G301" i="9"/>
  <c r="F301" i="9"/>
  <c r="H300" i="9"/>
  <c r="G300" i="9"/>
  <c r="E300" i="9" s="1"/>
  <c r="B300" i="9" s="1"/>
  <c r="F300" i="9"/>
  <c r="H299" i="9"/>
  <c r="G299" i="9"/>
  <c r="F299" i="9"/>
  <c r="E299" i="9"/>
  <c r="B299" i="9"/>
  <c r="H298" i="9"/>
  <c r="G298" i="9"/>
  <c r="E298" i="9" s="1"/>
  <c r="B298" i="9" s="1"/>
  <c r="F298" i="9"/>
  <c r="H297" i="9"/>
  <c r="G297" i="9"/>
  <c r="F297" i="9"/>
  <c r="B297" i="9" s="1"/>
  <c r="E297" i="9"/>
  <c r="H296" i="9"/>
  <c r="G296" i="9"/>
  <c r="F296" i="9"/>
  <c r="H295" i="9"/>
  <c r="E295" i="9" s="1"/>
  <c r="G295" i="9"/>
  <c r="F295" i="9"/>
  <c r="B295" i="9"/>
  <c r="H294" i="9"/>
  <c r="G294" i="9"/>
  <c r="F294" i="9"/>
  <c r="H293" i="9"/>
  <c r="G293" i="9"/>
  <c r="F293" i="9"/>
  <c r="H292" i="9"/>
  <c r="G292" i="9"/>
  <c r="E292" i="9" s="1"/>
  <c r="B292" i="9" s="1"/>
  <c r="F292" i="9"/>
  <c r="H291" i="9"/>
  <c r="F291" i="9"/>
  <c r="F290" i="9"/>
  <c r="H289" i="9"/>
  <c r="G289" i="9"/>
  <c r="E289" i="9" s="1"/>
  <c r="B289" i="9" s="1"/>
  <c r="F289" i="9"/>
  <c r="H288" i="9"/>
  <c r="G288" i="9"/>
  <c r="F288" i="9"/>
  <c r="H287" i="9"/>
  <c r="G287" i="9"/>
  <c r="F287" i="9"/>
  <c r="H286" i="9"/>
  <c r="G286" i="9"/>
  <c r="F286" i="9"/>
  <c r="F285" i="9"/>
  <c r="H284" i="9"/>
  <c r="E284" i="9" s="1"/>
  <c r="B284" i="9" s="1"/>
  <c r="G284" i="9"/>
  <c r="F284" i="9"/>
  <c r="F277" i="9" s="1"/>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M268" i="9"/>
  <c r="F268" i="9" s="1"/>
  <c r="L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B262" i="9" s="1"/>
  <c r="E262" i="9"/>
  <c r="M261" i="9"/>
  <c r="L261" i="9"/>
  <c r="F261" i="9" s="1"/>
  <c r="E261" i="9"/>
  <c r="B261" i="9" s="1"/>
  <c r="M260" i="9"/>
  <c r="F260" i="9" s="1"/>
  <c r="B260" i="9" s="1"/>
  <c r="L260" i="9"/>
  <c r="E260" i="9"/>
  <c r="M259" i="9"/>
  <c r="L259" i="9"/>
  <c r="F259" i="9" s="1"/>
  <c r="E259" i="9"/>
  <c r="M258" i="9"/>
  <c r="L258" i="9"/>
  <c r="F258" i="9"/>
  <c r="E258" i="9"/>
  <c r="B258" i="9"/>
  <c r="M257" i="9"/>
  <c r="L257" i="9"/>
  <c r="F257" i="9" s="1"/>
  <c r="E257" i="9"/>
  <c r="M256" i="9"/>
  <c r="F256" i="9" s="1"/>
  <c r="B256" i="9" s="1"/>
  <c r="L256" i="9"/>
  <c r="E256" i="9"/>
  <c r="M255" i="9"/>
  <c r="L255" i="9"/>
  <c r="F255" i="9" s="1"/>
  <c r="E255" i="9"/>
  <c r="M254" i="9"/>
  <c r="F254" i="9" s="1"/>
  <c r="B254" i="9" s="1"/>
  <c r="L254" i="9"/>
  <c r="E254" i="9"/>
  <c r="M253" i="9"/>
  <c r="L253" i="9"/>
  <c r="F253" i="9" s="1"/>
  <c r="E253" i="9"/>
  <c r="B253" i="9" s="1"/>
  <c r="M252" i="9"/>
  <c r="F252" i="9" s="1"/>
  <c r="B252" i="9" s="1"/>
  <c r="L252" i="9"/>
  <c r="E252" i="9"/>
  <c r="M251" i="9"/>
  <c r="L251" i="9"/>
  <c r="F251" i="9" s="1"/>
  <c r="E251" i="9"/>
  <c r="B251" i="9" s="1"/>
  <c r="M250" i="9"/>
  <c r="L250" i="9"/>
  <c r="F250" i="9"/>
  <c r="B250" i="9" s="1"/>
  <c r="E250" i="9"/>
  <c r="M249" i="9"/>
  <c r="L249" i="9"/>
  <c r="F249" i="9" s="1"/>
  <c r="E249" i="9"/>
  <c r="B249" i="9" s="1"/>
  <c r="M248" i="9"/>
  <c r="F248" i="9" s="1"/>
  <c r="B248" i="9" s="1"/>
  <c r="L248" i="9"/>
  <c r="E248" i="9"/>
  <c r="M247" i="9"/>
  <c r="L247" i="9"/>
  <c r="F247" i="9" s="1"/>
  <c r="E247" i="9"/>
  <c r="B247" i="9" s="1"/>
  <c r="M246" i="9"/>
  <c r="F246" i="9" s="1"/>
  <c r="B246" i="9" s="1"/>
  <c r="L246" i="9"/>
  <c r="E246" i="9"/>
  <c r="M245" i="9"/>
  <c r="L245" i="9"/>
  <c r="F245" i="9" s="1"/>
  <c r="E245" i="9"/>
  <c r="M244" i="9"/>
  <c r="F244" i="9" s="1"/>
  <c r="L244" i="9"/>
  <c r="E244" i="9"/>
  <c r="B244" i="9"/>
  <c r="M243" i="9"/>
  <c r="L243" i="9"/>
  <c r="F243" i="9" s="1"/>
  <c r="E243" i="9"/>
  <c r="B243" i="9" s="1"/>
  <c r="M242" i="9"/>
  <c r="L242" i="9"/>
  <c r="F242" i="9"/>
  <c r="B242" i="9" s="1"/>
  <c r="E242" i="9"/>
  <c r="M241" i="9"/>
  <c r="L241" i="9"/>
  <c r="F241" i="9" s="1"/>
  <c r="E241" i="9"/>
  <c r="B241" i="9" s="1"/>
  <c r="M240" i="9"/>
  <c r="L240" i="9"/>
  <c r="F240" i="9"/>
  <c r="B240" i="9" s="1"/>
  <c r="E240" i="9"/>
  <c r="M239" i="9"/>
  <c r="L239" i="9"/>
  <c r="F239" i="9" s="1"/>
  <c r="E239" i="9"/>
  <c r="B239" i="9" s="1"/>
  <c r="M238" i="9"/>
  <c r="L238" i="9"/>
  <c r="F238" i="9"/>
  <c r="B238" i="9" s="1"/>
  <c r="E238" i="9"/>
  <c r="M237" i="9"/>
  <c r="L237" i="9"/>
  <c r="F237" i="9" s="1"/>
  <c r="E237" i="9"/>
  <c r="M236" i="9"/>
  <c r="F236" i="9" s="1"/>
  <c r="L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M226" i="9"/>
  <c r="L226" i="9"/>
  <c r="F226" i="9"/>
  <c r="E226" i="9"/>
  <c r="B226" i="9"/>
  <c r="M225" i="9"/>
  <c r="L225" i="9"/>
  <c r="F225" i="9" s="1"/>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F157" i="9"/>
  <c r="B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G149" i="9"/>
  <c r="E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F144" i="9"/>
  <c r="E144" i="9"/>
  <c r="B144" i="9" s="1"/>
  <c r="F143" i="9"/>
  <c r="H142" i="9"/>
  <c r="G142" i="9"/>
  <c r="E142" i="9" s="1"/>
  <c r="B142" i="9" s="1"/>
  <c r="F142" i="9"/>
  <c r="H141" i="9"/>
  <c r="G141" i="9"/>
  <c r="E141" i="9" s="1"/>
  <c r="F141" i="9"/>
  <c r="B141" i="9"/>
  <c r="H140" i="9"/>
  <c r="G140" i="9"/>
  <c r="E140" i="9" s="1"/>
  <c r="B140" i="9" s="1"/>
  <c r="F140" i="9"/>
  <c r="H139" i="9"/>
  <c r="E139" i="9" s="1"/>
  <c r="G139" i="9"/>
  <c r="F139" i="9"/>
  <c r="B139" i="9"/>
  <c r="H138" i="9"/>
  <c r="G138" i="9"/>
  <c r="F138" i="9"/>
  <c r="E138" i="9"/>
  <c r="B138" i="9" s="1"/>
  <c r="H137" i="9"/>
  <c r="G137" i="9"/>
  <c r="E137" i="9" s="1"/>
  <c r="B137" i="9" s="1"/>
  <c r="F137" i="9"/>
  <c r="H136" i="9"/>
  <c r="G136" i="9"/>
  <c r="F136" i="9"/>
  <c r="E136" i="9"/>
  <c r="B136" i="9" s="1"/>
  <c r="H135" i="9"/>
  <c r="G135" i="9"/>
  <c r="F135" i="9"/>
  <c r="H134" i="9"/>
  <c r="G134" i="9"/>
  <c r="E134" i="9" s="1"/>
  <c r="B134" i="9" s="1"/>
  <c r="F134" i="9"/>
  <c r="H133" i="9"/>
  <c r="G133" i="9"/>
  <c r="E133" i="9" s="1"/>
  <c r="F133" i="9"/>
  <c r="B133" i="9" s="1"/>
  <c r="H132" i="9"/>
  <c r="G132" i="9"/>
  <c r="E132" i="9" s="1"/>
  <c r="B132" i="9" s="1"/>
  <c r="F132" i="9"/>
  <c r="H131" i="9"/>
  <c r="E131" i="9" s="1"/>
  <c r="B131" i="9" s="1"/>
  <c r="G131" i="9"/>
  <c r="F131" i="9"/>
  <c r="H130" i="9"/>
  <c r="G130" i="9"/>
  <c r="F130" i="9"/>
  <c r="E130" i="9"/>
  <c r="B130" i="9" s="1"/>
  <c r="H129" i="9"/>
  <c r="E129" i="9" s="1"/>
  <c r="B129" i="9" s="1"/>
  <c r="G129" i="9"/>
  <c r="F129" i="9"/>
  <c r="H128" i="9"/>
  <c r="G128" i="9"/>
  <c r="F128" i="9"/>
  <c r="E128" i="9"/>
  <c r="B128" i="9" s="1"/>
  <c r="H127" i="9"/>
  <c r="G127" i="9"/>
  <c r="E127" i="9" s="1"/>
  <c r="B127" i="9" s="1"/>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E121" i="9" s="1"/>
  <c r="B121" i="9" s="1"/>
  <c r="G121" i="9"/>
  <c r="F121" i="9"/>
  <c r="H120" i="9"/>
  <c r="G120" i="9"/>
  <c r="F120" i="9"/>
  <c r="E120" i="9"/>
  <c r="B120" i="9" s="1"/>
  <c r="H119" i="9"/>
  <c r="G119" i="9"/>
  <c r="E119" i="9" s="1"/>
  <c r="B119" i="9" s="1"/>
  <c r="F119" i="9"/>
  <c r="H118" i="9"/>
  <c r="G118" i="9"/>
  <c r="F118" i="9"/>
  <c r="E118" i="9"/>
  <c r="B118" i="9" s="1"/>
  <c r="H117" i="9"/>
  <c r="G117" i="9"/>
  <c r="E117" i="9" s="1"/>
  <c r="B117" i="9" s="1"/>
  <c r="F117" i="9"/>
  <c r="H116" i="9"/>
  <c r="G116" i="9"/>
  <c r="E116" i="9" s="1"/>
  <c r="B116" i="9" s="1"/>
  <c r="F116" i="9"/>
  <c r="H115" i="9"/>
  <c r="G115" i="9"/>
  <c r="F115" i="9"/>
  <c r="H114" i="9"/>
  <c r="G114" i="9"/>
  <c r="F114" i="9"/>
  <c r="E114" i="9"/>
  <c r="B114" i="9" s="1"/>
  <c r="H113" i="9"/>
  <c r="E113" i="9" s="1"/>
  <c r="G113" i="9"/>
  <c r="F113" i="9"/>
  <c r="H112" i="9"/>
  <c r="G112" i="9"/>
  <c r="E112" i="9" s="1"/>
  <c r="B112" i="9" s="1"/>
  <c r="F112" i="9"/>
  <c r="H111" i="9"/>
  <c r="G111" i="9"/>
  <c r="F111" i="9"/>
  <c r="H110" i="9"/>
  <c r="G110" i="9"/>
  <c r="E110" i="9" s="1"/>
  <c r="B110" i="9" s="1"/>
  <c r="F110" i="9"/>
  <c r="H109" i="9"/>
  <c r="G109" i="9"/>
  <c r="E109" i="9" s="1"/>
  <c r="F109" i="9"/>
  <c r="B109" i="9"/>
  <c r="H108" i="9"/>
  <c r="G108" i="9"/>
  <c r="E108" i="9" s="1"/>
  <c r="B108" i="9" s="1"/>
  <c r="F108" i="9"/>
  <c r="H107" i="9"/>
  <c r="E107" i="9" s="1"/>
  <c r="G107" i="9"/>
  <c r="F107" i="9"/>
  <c r="B107" i="9" s="1"/>
  <c r="H106" i="9"/>
  <c r="G106" i="9"/>
  <c r="F106" i="9"/>
  <c r="E106" i="9"/>
  <c r="B106" i="9" s="1"/>
  <c r="H105" i="9"/>
  <c r="E105" i="9" s="1"/>
  <c r="G105" i="9"/>
  <c r="F105" i="9"/>
  <c r="H104" i="9"/>
  <c r="G104" i="9"/>
  <c r="F104" i="9"/>
  <c r="E104" i="9"/>
  <c r="B104" i="9" s="1"/>
  <c r="H103" i="9"/>
  <c r="G103" i="9"/>
  <c r="F103" i="9"/>
  <c r="H102" i="9"/>
  <c r="G102" i="9"/>
  <c r="F102" i="9"/>
  <c r="E102" i="9"/>
  <c r="B102" i="9" s="1"/>
  <c r="H101" i="9"/>
  <c r="G101" i="9"/>
  <c r="E101" i="9" s="1"/>
  <c r="F101" i="9"/>
  <c r="B101" i="9" s="1"/>
  <c r="H100" i="9"/>
  <c r="G100" i="9"/>
  <c r="E100" i="9" s="1"/>
  <c r="B100" i="9" s="1"/>
  <c r="F100" i="9"/>
  <c r="H99" i="9"/>
  <c r="E99" i="9" s="1"/>
  <c r="B99" i="9" s="1"/>
  <c r="G99" i="9"/>
  <c r="F99" i="9"/>
  <c r="H98" i="9"/>
  <c r="G98" i="9"/>
  <c r="F98" i="9"/>
  <c r="E98" i="9"/>
  <c r="B98" i="9" s="1"/>
  <c r="H97" i="9"/>
  <c r="E97" i="9" s="1"/>
  <c r="B97" i="9" s="1"/>
  <c r="G97" i="9"/>
  <c r="F97" i="9"/>
  <c r="H96" i="9"/>
  <c r="G96" i="9"/>
  <c r="F96" i="9"/>
  <c r="E96" i="9"/>
  <c r="B96" i="9" s="1"/>
  <c r="H95" i="9"/>
  <c r="G95" i="9"/>
  <c r="E95" i="9" s="1"/>
  <c r="B95" i="9" s="1"/>
  <c r="F95" i="9"/>
  <c r="H94" i="9"/>
  <c r="G94" i="9"/>
  <c r="F94" i="9"/>
  <c r="E94" i="9"/>
  <c r="B94" i="9" s="1"/>
  <c r="H93" i="9"/>
  <c r="G93" i="9"/>
  <c r="E93" i="9" s="1"/>
  <c r="B93" i="9" s="1"/>
  <c r="F93" i="9"/>
  <c r="H92" i="9"/>
  <c r="G92" i="9"/>
  <c r="E92" i="9" s="1"/>
  <c r="B92" i="9" s="1"/>
  <c r="F92" i="9"/>
  <c r="H91" i="9"/>
  <c r="E91" i="9" s="1"/>
  <c r="G91" i="9"/>
  <c r="F91" i="9"/>
  <c r="H90" i="9"/>
  <c r="G90" i="9"/>
  <c r="F90" i="9"/>
  <c r="E90" i="9"/>
  <c r="B90" i="9" s="1"/>
  <c r="H89" i="9"/>
  <c r="E89" i="9" s="1"/>
  <c r="G89" i="9"/>
  <c r="F89" i="9"/>
  <c r="H88" i="9"/>
  <c r="G88" i="9"/>
  <c r="F88" i="9"/>
  <c r="E88" i="9"/>
  <c r="B88" i="9" s="1"/>
  <c r="H87" i="9"/>
  <c r="G87" i="9"/>
  <c r="E87" i="9" s="1"/>
  <c r="F87" i="9"/>
  <c r="B87" i="9"/>
  <c r="H86" i="9"/>
  <c r="G86" i="9"/>
  <c r="F86" i="9"/>
  <c r="E86" i="9"/>
  <c r="B86" i="9" s="1"/>
  <c r="H85" i="9"/>
  <c r="G85" i="9"/>
  <c r="E85" i="9" s="1"/>
  <c r="F85" i="9"/>
  <c r="B85" i="9"/>
  <c r="H84" i="9"/>
  <c r="G84" i="9"/>
  <c r="E84" i="9" s="1"/>
  <c r="B84" i="9" s="1"/>
  <c r="F84" i="9"/>
  <c r="H83" i="9"/>
  <c r="E83" i="9" s="1"/>
  <c r="G83" i="9"/>
  <c r="F83" i="9"/>
  <c r="H82" i="9"/>
  <c r="G82" i="9"/>
  <c r="F82" i="9"/>
  <c r="E82" i="9"/>
  <c r="B82" i="9" s="1"/>
  <c r="H81" i="9"/>
  <c r="E81" i="9" s="1"/>
  <c r="G81" i="9"/>
  <c r="F81" i="9"/>
  <c r="H80" i="9"/>
  <c r="G80" i="9"/>
  <c r="E80" i="9" s="1"/>
  <c r="B80" i="9" s="1"/>
  <c r="F80" i="9"/>
  <c r="H79" i="9"/>
  <c r="G79" i="9"/>
  <c r="F79" i="9"/>
  <c r="H78" i="9"/>
  <c r="G78" i="9"/>
  <c r="E78" i="9" s="1"/>
  <c r="B78" i="9" s="1"/>
  <c r="F78" i="9"/>
  <c r="H77" i="9"/>
  <c r="G77" i="9"/>
  <c r="E77" i="9" s="1"/>
  <c r="F77" i="9"/>
  <c r="B77" i="9"/>
  <c r="H76" i="9"/>
  <c r="G76" i="9"/>
  <c r="E76" i="9" s="1"/>
  <c r="B76" i="9" s="1"/>
  <c r="F76" i="9"/>
  <c r="H75" i="9"/>
  <c r="E75" i="9" s="1"/>
  <c r="B75" i="9" s="1"/>
  <c r="G75" i="9"/>
  <c r="F75" i="9"/>
  <c r="H74" i="9"/>
  <c r="G74" i="9"/>
  <c r="F74" i="9"/>
  <c r="E74" i="9"/>
  <c r="B74" i="9" s="1"/>
  <c r="H73" i="9"/>
  <c r="E73" i="9" s="1"/>
  <c r="G73" i="9"/>
  <c r="F73" i="9"/>
  <c r="H72" i="9"/>
  <c r="G72" i="9"/>
  <c r="F72" i="9"/>
  <c r="E72" i="9"/>
  <c r="B72" i="9" s="1"/>
  <c r="H71" i="9"/>
  <c r="G71" i="9"/>
  <c r="E71" i="9" s="1"/>
  <c r="F71" i="9"/>
  <c r="B71" i="9"/>
  <c r="H70" i="9"/>
  <c r="G70" i="9"/>
  <c r="F70" i="9"/>
  <c r="E70" i="9"/>
  <c r="B70" i="9" s="1"/>
  <c r="H69" i="9"/>
  <c r="G69" i="9"/>
  <c r="E69" i="9" s="1"/>
  <c r="F69" i="9"/>
  <c r="B69" i="9" s="1"/>
  <c r="H68" i="9"/>
  <c r="G68" i="9"/>
  <c r="E68" i="9" s="1"/>
  <c r="B68" i="9" s="1"/>
  <c r="F68" i="9"/>
  <c r="H67" i="9"/>
  <c r="E67" i="9" s="1"/>
  <c r="B67" i="9" s="1"/>
  <c r="G67" i="9"/>
  <c r="F67" i="9"/>
  <c r="H66" i="9"/>
  <c r="G66" i="9"/>
  <c r="F66" i="9"/>
  <c r="E66" i="9"/>
  <c r="B66" i="9" s="1"/>
  <c r="H65" i="9"/>
  <c r="E65" i="9" s="1"/>
  <c r="B65" i="9" s="1"/>
  <c r="G65" i="9"/>
  <c r="F65" i="9"/>
  <c r="H64" i="9"/>
  <c r="G64" i="9"/>
  <c r="F64" i="9"/>
  <c r="E64" i="9"/>
  <c r="B64" i="9" s="1"/>
  <c r="H63" i="9"/>
  <c r="G63" i="9"/>
  <c r="E63" i="9" s="1"/>
  <c r="B63" i="9" s="1"/>
  <c r="F63" i="9"/>
  <c r="H62" i="9"/>
  <c r="G62" i="9"/>
  <c r="F62" i="9"/>
  <c r="E62" i="9"/>
  <c r="B62" i="9" s="1"/>
  <c r="H61" i="9"/>
  <c r="G61" i="9"/>
  <c r="E61" i="9" s="1"/>
  <c r="B61" i="9" s="1"/>
  <c r="F61" i="9"/>
  <c r="H60" i="9"/>
  <c r="G60" i="9"/>
  <c r="E60" i="9" s="1"/>
  <c r="B60" i="9" s="1"/>
  <c r="F60" i="9"/>
  <c r="H59" i="9"/>
  <c r="E59" i="9" s="1"/>
  <c r="G59" i="9"/>
  <c r="F59" i="9"/>
  <c r="H58" i="9"/>
  <c r="G58" i="9"/>
  <c r="F58" i="9"/>
  <c r="E58" i="9"/>
  <c r="B58" i="9" s="1"/>
  <c r="H57" i="9"/>
  <c r="G57" i="9"/>
  <c r="F57" i="9"/>
  <c r="H56" i="9"/>
  <c r="G56" i="9"/>
  <c r="F56" i="9"/>
  <c r="E56" i="9"/>
  <c r="B56" i="9" s="1"/>
  <c r="H55" i="9"/>
  <c r="G55" i="9"/>
  <c r="E55" i="9" s="1"/>
  <c r="B55" i="9" s="1"/>
  <c r="F55" i="9"/>
  <c r="H54" i="9"/>
  <c r="G54" i="9"/>
  <c r="F54" i="9"/>
  <c r="E54" i="9"/>
  <c r="B54" i="9" s="1"/>
  <c r="H53" i="9"/>
  <c r="G53" i="9"/>
  <c r="E53" i="9" s="1"/>
  <c r="B53" i="9" s="1"/>
  <c r="F53" i="9"/>
  <c r="H52" i="9"/>
  <c r="G52" i="9"/>
  <c r="E52" i="9" s="1"/>
  <c r="B52" i="9" s="1"/>
  <c r="F52" i="9"/>
  <c r="H51" i="9"/>
  <c r="E51" i="9" s="1"/>
  <c r="G51" i="9"/>
  <c r="F51" i="9"/>
  <c r="H50" i="9"/>
  <c r="G50" i="9"/>
  <c r="F50" i="9"/>
  <c r="E50" i="9"/>
  <c r="B50" i="9" s="1"/>
  <c r="H49" i="9"/>
  <c r="G49" i="9"/>
  <c r="F49" i="9"/>
  <c r="H48" i="9"/>
  <c r="G48" i="9"/>
  <c r="E48" i="9" s="1"/>
  <c r="B48" i="9" s="1"/>
  <c r="F48" i="9"/>
  <c r="H47" i="9"/>
  <c r="G47" i="9"/>
  <c r="F47" i="9"/>
  <c r="H46" i="9"/>
  <c r="G46" i="9"/>
  <c r="E46" i="9" s="1"/>
  <c r="B46" i="9" s="1"/>
  <c r="F46" i="9"/>
  <c r="H45" i="9"/>
  <c r="G45" i="9"/>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E37" i="9"/>
  <c r="B37" i="9" s="1"/>
  <c r="H36" i="9"/>
  <c r="G36" i="9"/>
  <c r="E36" i="9" s="1"/>
  <c r="F36" i="9"/>
  <c r="B36" i="9"/>
  <c r="H35" i="9"/>
  <c r="G35" i="9"/>
  <c r="E35" i="9" s="1"/>
  <c r="B35" i="9" s="1"/>
  <c r="F35" i="9"/>
  <c r="H34" i="9"/>
  <c r="G34" i="9"/>
  <c r="F34" i="9"/>
  <c r="H33" i="9"/>
  <c r="G33" i="9"/>
  <c r="F33" i="9"/>
  <c r="H32" i="9"/>
  <c r="G32" i="9"/>
  <c r="F32" i="9"/>
  <c r="H31" i="9"/>
  <c r="E31" i="9" s="1"/>
  <c r="B31" i="9" s="1"/>
  <c r="G31" i="9"/>
  <c r="F31" i="9"/>
  <c r="H30" i="9"/>
  <c r="E30" i="9" s="1"/>
  <c r="B30" i="9" s="1"/>
  <c r="G30" i="9"/>
  <c r="F30" i="9"/>
  <c r="H29" i="9"/>
  <c r="G29" i="9"/>
  <c r="F29" i="9"/>
  <c r="E29" i="9"/>
  <c r="B29" i="9" s="1"/>
  <c r="H28" i="9"/>
  <c r="G28" i="9"/>
  <c r="E28" i="9" s="1"/>
  <c r="B28" i="9" s="1"/>
  <c r="F28" i="9"/>
  <c r="H27" i="9"/>
  <c r="G27" i="9"/>
  <c r="F27" i="9"/>
  <c r="H26" i="9"/>
  <c r="G26" i="9"/>
  <c r="E26" i="9" s="1"/>
  <c r="B26" i="9" s="1"/>
  <c r="F26" i="9"/>
  <c r="H25" i="9"/>
  <c r="G25" i="9"/>
  <c r="E25" i="9" s="1"/>
  <c r="B25" i="9" s="1"/>
  <c r="F25" i="9"/>
  <c r="H24" i="9"/>
  <c r="E24" i="9" s="1"/>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49" i="8" s="1"/>
  <c r="D43" i="8" s="1"/>
  <c r="D70" i="8"/>
  <c r="D65" i="8"/>
  <c r="D60" i="8"/>
  <c r="D55" i="8"/>
  <c r="D50" i="8"/>
  <c r="D44" i="8"/>
  <c r="D36" i="8"/>
  <c r="D26" i="8"/>
  <c r="D24" i="8" s="1"/>
  <c r="C1499" i="1" s="1"/>
  <c r="H1499" i="1" s="1"/>
  <c r="D18" i="8"/>
  <c r="D8" i="8"/>
  <c r="D6" i="8" s="1"/>
  <c r="E44" i="7"/>
  <c r="D44" i="7"/>
  <c r="E39" i="7"/>
  <c r="D39" i="7"/>
  <c r="D38" i="7" s="1"/>
  <c r="H31" i="3" s="1"/>
  <c r="E30" i="7"/>
  <c r="D1461" i="1" s="1"/>
  <c r="D30" i="7"/>
  <c r="D22" i="7" s="1"/>
  <c r="E23" i="7"/>
  <c r="D23" i="7"/>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F250" i="5" s="1"/>
  <c r="D250" i="5"/>
  <c r="F249" i="5"/>
  <c r="F248" i="5"/>
  <c r="F247" i="5"/>
  <c r="E246" i="5"/>
  <c r="D1223" i="1" s="1"/>
  <c r="D246" i="5"/>
  <c r="D245" i="5" s="1"/>
  <c r="F244" i="5"/>
  <c r="F243" i="5"/>
  <c r="E242" i="5"/>
  <c r="D242" i="5"/>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G311" i="9"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E177" i="5" s="1"/>
  <c r="D1154" i="1" s="1"/>
  <c r="G1154" i="1"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90" i="9" s="1"/>
  <c r="F87" i="5"/>
  <c r="D87" i="5"/>
  <c r="F86" i="5"/>
  <c r="F85" i="5"/>
  <c r="F84" i="5"/>
  <c r="F83" i="5"/>
  <c r="F82" i="5"/>
  <c r="F81" i="5"/>
  <c r="F80" i="5"/>
  <c r="F79" i="5"/>
  <c r="E79" i="5"/>
  <c r="D79" i="5"/>
  <c r="E78" i="5"/>
  <c r="D78" i="5"/>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E593" i="4" s="1"/>
  <c r="D594" i="4"/>
  <c r="F594" i="4" s="1"/>
  <c r="F592" i="4"/>
  <c r="F591" i="4"/>
  <c r="E590" i="4"/>
  <c r="D590" i="4"/>
  <c r="F590" i="4" s="1"/>
  <c r="F589" i="4"/>
  <c r="F588" i="4"/>
  <c r="E587" i="4"/>
  <c r="D587" i="4"/>
  <c r="D580" i="4" s="1"/>
  <c r="F580" i="4" s="1"/>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G195" i="9" s="1"/>
  <c r="E195" i="9" s="1"/>
  <c r="B195" i="9" s="1"/>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C424" i="1" s="1"/>
  <c r="F429" i="4"/>
  <c r="F428" i="4"/>
  <c r="E427" i="4"/>
  <c r="D427" i="4"/>
  <c r="F427" i="4" s="1"/>
  <c r="F426" i="4"/>
  <c r="F425" i="4"/>
  <c r="F424" i="4"/>
  <c r="F423" i="4"/>
  <c r="F422" i="4"/>
  <c r="E422" i="4"/>
  <c r="D422" i="4"/>
  <c r="E418" i="4"/>
  <c r="D418" i="4"/>
  <c r="F418" i="4" s="1"/>
  <c r="E417" i="4"/>
  <c r="E644" i="4" s="1"/>
  <c r="D638" i="1" s="1"/>
  <c r="D417" i="4"/>
  <c r="F417" i="4" s="1"/>
  <c r="E416" i="4"/>
  <c r="F416"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E363"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E224" i="4"/>
  <c r="F223" i="4"/>
  <c r="F222" i="4"/>
  <c r="F221" i="4"/>
  <c r="F220" i="4"/>
  <c r="E219" i="4"/>
  <c r="E215" i="4" s="1"/>
  <c r="D211" i="1" s="1"/>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F128" i="4"/>
  <c r="E128" i="4"/>
  <c r="D128" i="4"/>
  <c r="F127" i="4"/>
  <c r="F126" i="4"/>
  <c r="E125" i="4"/>
  <c r="E124" i="4" s="1"/>
  <c r="D125" i="4"/>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F74" i="4" s="1"/>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F54" i="4"/>
  <c r="E54" i="4"/>
  <c r="D54" i="4"/>
  <c r="F53" i="4"/>
  <c r="F52" i="4"/>
  <c r="E51" i="4"/>
  <c r="D51" i="4"/>
  <c r="D50"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6" i="1"/>
  <c r="H1576" i="1" s="1"/>
  <c r="H1575" i="1"/>
  <c r="G1575" i="1"/>
  <c r="C1575" i="1"/>
  <c r="H1574" i="1"/>
  <c r="G1574" i="1"/>
  <c r="C1574" i="1"/>
  <c r="C1573" i="1"/>
  <c r="H1573" i="1" s="1"/>
  <c r="C1572" i="1"/>
  <c r="G1572" i="1" s="1"/>
  <c r="H1571" i="1"/>
  <c r="G1571" i="1"/>
  <c r="C1571" i="1"/>
  <c r="C1570" i="1"/>
  <c r="C1569" i="1"/>
  <c r="H1568" i="1"/>
  <c r="G1568" i="1"/>
  <c r="C1568" i="1"/>
  <c r="H1567" i="1"/>
  <c r="G1567" i="1"/>
  <c r="C1567" i="1"/>
  <c r="H1566" i="1"/>
  <c r="G1566" i="1"/>
  <c r="C1566" i="1"/>
  <c r="C1565" i="1"/>
  <c r="H1565" i="1" s="1"/>
  <c r="H1564" i="1"/>
  <c r="C1564" i="1"/>
  <c r="G1564" i="1" s="1"/>
  <c r="H1563" i="1"/>
  <c r="G1563" i="1"/>
  <c r="C1563" i="1"/>
  <c r="C1562" i="1"/>
  <c r="C1561" i="1"/>
  <c r="H1561" i="1" s="1"/>
  <c r="H1560" i="1"/>
  <c r="G1560" i="1"/>
  <c r="C1560" i="1"/>
  <c r="H1559" i="1"/>
  <c r="G1559" i="1"/>
  <c r="C1559" i="1"/>
  <c r="H1558" i="1"/>
  <c r="G1558" i="1"/>
  <c r="C1558" i="1"/>
  <c r="C1557" i="1"/>
  <c r="H1557" i="1" s="1"/>
  <c r="H1556" i="1"/>
  <c r="C1556" i="1"/>
  <c r="G1556" i="1" s="1"/>
  <c r="H1555" i="1"/>
  <c r="G1555" i="1"/>
  <c r="C1555" i="1"/>
  <c r="C1554" i="1"/>
  <c r="G1553" i="1"/>
  <c r="C1553" i="1"/>
  <c r="H1553" i="1" s="1"/>
  <c r="H1552" i="1"/>
  <c r="G1552" i="1"/>
  <c r="C1552" i="1"/>
  <c r="H1551" i="1"/>
  <c r="G1551" i="1"/>
  <c r="C1551" i="1"/>
  <c r="H1550" i="1"/>
  <c r="G1550" i="1"/>
  <c r="C1550" i="1"/>
  <c r="C1549" i="1"/>
  <c r="H1549" i="1" s="1"/>
  <c r="C1548" i="1"/>
  <c r="H1547" i="1"/>
  <c r="G1547" i="1"/>
  <c r="C1547" i="1"/>
  <c r="C1546" i="1"/>
  <c r="G1545" i="1"/>
  <c r="C1545" i="1"/>
  <c r="H1545" i="1" s="1"/>
  <c r="H1544" i="1"/>
  <c r="G1544" i="1"/>
  <c r="C1544" i="1"/>
  <c r="H1543" i="1"/>
  <c r="G1543" i="1"/>
  <c r="C1543" i="1"/>
  <c r="H1542" i="1"/>
  <c r="G1542" i="1"/>
  <c r="C1542" i="1"/>
  <c r="C1541" i="1"/>
  <c r="H1541" i="1" s="1"/>
  <c r="C1540" i="1"/>
  <c r="G1540" i="1" s="1"/>
  <c r="H1539" i="1"/>
  <c r="G1539" i="1"/>
  <c r="C1539" i="1"/>
  <c r="C1538" i="1"/>
  <c r="C1537" i="1"/>
  <c r="H1536" i="1"/>
  <c r="C1536" i="1"/>
  <c r="G1536" i="1" s="1"/>
  <c r="H1535" i="1"/>
  <c r="G1535" i="1"/>
  <c r="C1535" i="1"/>
  <c r="H1534" i="1"/>
  <c r="G1534" i="1"/>
  <c r="C1534" i="1"/>
  <c r="C1533" i="1"/>
  <c r="H1533" i="1" s="1"/>
  <c r="H1532" i="1"/>
  <c r="C1532" i="1"/>
  <c r="G1532" i="1" s="1"/>
  <c r="H1531" i="1"/>
  <c r="G1531" i="1"/>
  <c r="C1531" i="1"/>
  <c r="C1530" i="1"/>
  <c r="G1529" i="1"/>
  <c r="C1529" i="1"/>
  <c r="H1529" i="1" s="1"/>
  <c r="H1528" i="1"/>
  <c r="C1528" i="1"/>
  <c r="G1528" i="1" s="1"/>
  <c r="H1527" i="1"/>
  <c r="G1527" i="1"/>
  <c r="C1527" i="1"/>
  <c r="H1526" i="1"/>
  <c r="G1526" i="1"/>
  <c r="C1526" i="1"/>
  <c r="C1525" i="1"/>
  <c r="H1525" i="1" s="1"/>
  <c r="H1524" i="1"/>
  <c r="C1524" i="1"/>
  <c r="G1524" i="1" s="1"/>
  <c r="H1523" i="1"/>
  <c r="G1523" i="1"/>
  <c r="C1523" i="1"/>
  <c r="C1522" i="1"/>
  <c r="C1521" i="1"/>
  <c r="H1521" i="1" s="1"/>
  <c r="H1520" i="1"/>
  <c r="G1520" i="1"/>
  <c r="C1520" i="1"/>
  <c r="H1519" i="1"/>
  <c r="G1519" i="1"/>
  <c r="C1519" i="1"/>
  <c r="C1516" i="1"/>
  <c r="G1516" i="1" s="1"/>
  <c r="H1515" i="1"/>
  <c r="G1515" i="1"/>
  <c r="C1515" i="1"/>
  <c r="C1514" i="1"/>
  <c r="H1514" i="1" s="1"/>
  <c r="G1513" i="1"/>
  <c r="C1513" i="1"/>
  <c r="H1513" i="1" s="1"/>
  <c r="H1512" i="1"/>
  <c r="G1512" i="1"/>
  <c r="C1512" i="1"/>
  <c r="H1511" i="1"/>
  <c r="G1511" i="1"/>
  <c r="C1511" i="1"/>
  <c r="H1510" i="1"/>
  <c r="G1510" i="1"/>
  <c r="C1510" i="1"/>
  <c r="C1509" i="1"/>
  <c r="C1508" i="1"/>
  <c r="H1507" i="1"/>
  <c r="G1507" i="1"/>
  <c r="C1507" i="1"/>
  <c r="C1506" i="1"/>
  <c r="H1506" i="1" s="1"/>
  <c r="G1505" i="1"/>
  <c r="C1505" i="1"/>
  <c r="H1505" i="1" s="1"/>
  <c r="C1504" i="1"/>
  <c r="H1504" i="1" s="1"/>
  <c r="C1503" i="1"/>
  <c r="H1503" i="1" s="1"/>
  <c r="G1502" i="1"/>
  <c r="C1502" i="1"/>
  <c r="H1502" i="1" s="1"/>
  <c r="C1501" i="1"/>
  <c r="C1500" i="1"/>
  <c r="G1500" i="1" s="1"/>
  <c r="C1498" i="1"/>
  <c r="C1497" i="1"/>
  <c r="H1497" i="1" s="1"/>
  <c r="H1496" i="1"/>
  <c r="G1496" i="1"/>
  <c r="C1496" i="1"/>
  <c r="H1495" i="1"/>
  <c r="G1495" i="1"/>
  <c r="C1495" i="1"/>
  <c r="H1494" i="1"/>
  <c r="G1494" i="1"/>
  <c r="C1494" i="1"/>
  <c r="C1493" i="1"/>
  <c r="C1492" i="1"/>
  <c r="G1492" i="1" s="1"/>
  <c r="C1491" i="1"/>
  <c r="H1491" i="1" s="1"/>
  <c r="G1490" i="1"/>
  <c r="C1490" i="1"/>
  <c r="H1490" i="1" s="1"/>
  <c r="C1489" i="1"/>
  <c r="H1489" i="1" s="1"/>
  <c r="H1488" i="1"/>
  <c r="G1488" i="1"/>
  <c r="C1488" i="1"/>
  <c r="H1487" i="1"/>
  <c r="G1487" i="1"/>
  <c r="C1487" i="1"/>
  <c r="C1486" i="1"/>
  <c r="H1486" i="1" s="1"/>
  <c r="C1485" i="1"/>
  <c r="C1484" i="1"/>
  <c r="G1484" i="1" s="1"/>
  <c r="C1483" i="1"/>
  <c r="H1483" i="1" s="1"/>
  <c r="G1482" i="1"/>
  <c r="C1482" i="1"/>
  <c r="H1482" i="1" s="1"/>
  <c r="C1481" i="1"/>
  <c r="C1480" i="1"/>
  <c r="H1480" i="1" s="1"/>
  <c r="D1479" i="1"/>
  <c r="C1479" i="1"/>
  <c r="G1478" i="1"/>
  <c r="D1478" i="1"/>
  <c r="C1478" i="1"/>
  <c r="J1478" i="1" s="1"/>
  <c r="D1477" i="1"/>
  <c r="C1477" i="1"/>
  <c r="J1476" i="1"/>
  <c r="I1476" i="1"/>
  <c r="H1476" i="1"/>
  <c r="G1476" i="1"/>
  <c r="D1476" i="1"/>
  <c r="C1476" i="1"/>
  <c r="G1475" i="1"/>
  <c r="D1475" i="1"/>
  <c r="C1475" i="1"/>
  <c r="H1475" i="1" s="1"/>
  <c r="D1474" i="1"/>
  <c r="J1474" i="1" s="1"/>
  <c r="C1474" i="1"/>
  <c r="J1473" i="1"/>
  <c r="I1473" i="1"/>
  <c r="H1473" i="1"/>
  <c r="G1473" i="1"/>
  <c r="D1473" i="1"/>
  <c r="C1473" i="1"/>
  <c r="G1472" i="1"/>
  <c r="D1472" i="1"/>
  <c r="C1472" i="1"/>
  <c r="D1471" i="1"/>
  <c r="H1471" i="1" s="1"/>
  <c r="C1471" i="1"/>
  <c r="H1470" i="1"/>
  <c r="G1470" i="1"/>
  <c r="D1470" i="1"/>
  <c r="C1470" i="1"/>
  <c r="C1469" i="1"/>
  <c r="D1468" i="1"/>
  <c r="C1468" i="1"/>
  <c r="J1467" i="1"/>
  <c r="H1467" i="1"/>
  <c r="I1467" i="1" s="1"/>
  <c r="G1467" i="1"/>
  <c r="D1467" i="1"/>
  <c r="C1467" i="1"/>
  <c r="D1466" i="1"/>
  <c r="H1466" i="1" s="1"/>
  <c r="C1466" i="1"/>
  <c r="J1466" i="1" s="1"/>
  <c r="G1465" i="1"/>
  <c r="D1465" i="1"/>
  <c r="C1465" i="1"/>
  <c r="D1464" i="1"/>
  <c r="J1464" i="1" s="1"/>
  <c r="C1464" i="1"/>
  <c r="J1463" i="1"/>
  <c r="I1463" i="1"/>
  <c r="H1463" i="1"/>
  <c r="G1463" i="1"/>
  <c r="D1463" i="1"/>
  <c r="C1463" i="1"/>
  <c r="G1462" i="1"/>
  <c r="D1462" i="1"/>
  <c r="C1462" i="1"/>
  <c r="C1461" i="1"/>
  <c r="J1460" i="1"/>
  <c r="H1460" i="1"/>
  <c r="G1460" i="1"/>
  <c r="I1460" i="1" s="1"/>
  <c r="D1460" i="1"/>
  <c r="C1460" i="1"/>
  <c r="D1459" i="1"/>
  <c r="C1459" i="1"/>
  <c r="G1458" i="1"/>
  <c r="I1458" i="1" s="1"/>
  <c r="D1458" i="1"/>
  <c r="C1458" i="1"/>
  <c r="H1458" i="1" s="1"/>
  <c r="D1457" i="1"/>
  <c r="C1457" i="1"/>
  <c r="J1456" i="1"/>
  <c r="H1456" i="1"/>
  <c r="D1456" i="1"/>
  <c r="G1456" i="1" s="1"/>
  <c r="I1456" i="1" s="1"/>
  <c r="C1456" i="1"/>
  <c r="G1455" i="1"/>
  <c r="D1455" i="1"/>
  <c r="C1455" i="1"/>
  <c r="J1455" i="1" s="1"/>
  <c r="D1454" i="1"/>
  <c r="C1454" i="1"/>
  <c r="C1453" i="1"/>
  <c r="D1452" i="1"/>
  <c r="H1452" i="1" s="1"/>
  <c r="C1452" i="1"/>
  <c r="D1451" i="1"/>
  <c r="C1451" i="1"/>
  <c r="J1450" i="1"/>
  <c r="H1450" i="1"/>
  <c r="I1450" i="1" s="1"/>
  <c r="G1450" i="1"/>
  <c r="D1450" i="1"/>
  <c r="C1450" i="1"/>
  <c r="D1449" i="1"/>
  <c r="H1449" i="1" s="1"/>
  <c r="C1449" i="1"/>
  <c r="J1449" i="1" s="1"/>
  <c r="G1448" i="1"/>
  <c r="D1448" i="1"/>
  <c r="C1448" i="1"/>
  <c r="D1447" i="1"/>
  <c r="J1447" i="1" s="1"/>
  <c r="C1447" i="1"/>
  <c r="J1446" i="1"/>
  <c r="H1446" i="1"/>
  <c r="G1446" i="1"/>
  <c r="I1446" i="1" s="1"/>
  <c r="D1446" i="1"/>
  <c r="C1446" i="1"/>
  <c r="D1445" i="1"/>
  <c r="C1445" i="1"/>
  <c r="J1444" i="1"/>
  <c r="D1444" i="1"/>
  <c r="C1444" i="1"/>
  <c r="H1444" i="1" s="1"/>
  <c r="H1443" i="1"/>
  <c r="D1443" i="1"/>
  <c r="C1443" i="1"/>
  <c r="J1442" i="1"/>
  <c r="H1442" i="1"/>
  <c r="I1442" i="1" s="1"/>
  <c r="G1442" i="1"/>
  <c r="D1442" i="1"/>
  <c r="C1442" i="1"/>
  <c r="H1441" i="1"/>
  <c r="D1441" i="1"/>
  <c r="C1441" i="1"/>
  <c r="J1441" i="1" s="1"/>
  <c r="D1440" i="1"/>
  <c r="J1440" i="1" s="1"/>
  <c r="C1440" i="1"/>
  <c r="J1439" i="1"/>
  <c r="I1439" i="1"/>
  <c r="H1439" i="1"/>
  <c r="D1439" i="1"/>
  <c r="C1439" i="1"/>
  <c r="G1439" i="1" s="1"/>
  <c r="G1438" i="1"/>
  <c r="D1438" i="1"/>
  <c r="C1438" i="1"/>
  <c r="H1438" i="1" s="1"/>
  <c r="C1437" i="1"/>
  <c r="C1436" i="1"/>
  <c r="D1434" i="1"/>
  <c r="C1434" i="1"/>
  <c r="D1433" i="1"/>
  <c r="C1433" i="1"/>
  <c r="H1432" i="1"/>
  <c r="D1432" i="1"/>
  <c r="C1432" i="1"/>
  <c r="G1432" i="1" s="1"/>
  <c r="D1431" i="1"/>
  <c r="C1431" i="1"/>
  <c r="G1430" i="1"/>
  <c r="D1430" i="1"/>
  <c r="C1430" i="1"/>
  <c r="H1430" i="1" s="1"/>
  <c r="H1429" i="1"/>
  <c r="D1429" i="1"/>
  <c r="C1429" i="1"/>
  <c r="G1429" i="1" s="1"/>
  <c r="G1428" i="1"/>
  <c r="D1428" i="1"/>
  <c r="C1428" i="1"/>
  <c r="H1428" i="1" s="1"/>
  <c r="D1427" i="1"/>
  <c r="C1427" i="1"/>
  <c r="G1427" i="1" s="1"/>
  <c r="G1426" i="1"/>
  <c r="D1426" i="1"/>
  <c r="C1426" i="1"/>
  <c r="H1426" i="1" s="1"/>
  <c r="H1425" i="1"/>
  <c r="D1425" i="1"/>
  <c r="C1425" i="1"/>
  <c r="G1425" i="1" s="1"/>
  <c r="G1424" i="1"/>
  <c r="D1424" i="1"/>
  <c r="C1424" i="1"/>
  <c r="H1424" i="1" s="1"/>
  <c r="D1423" i="1"/>
  <c r="C1423" i="1"/>
  <c r="G1423" i="1" s="1"/>
  <c r="G1422" i="1"/>
  <c r="D1422" i="1"/>
  <c r="C1422" i="1"/>
  <c r="H1422" i="1" s="1"/>
  <c r="H1421" i="1"/>
  <c r="D1421" i="1"/>
  <c r="C1421" i="1"/>
  <c r="G1421" i="1" s="1"/>
  <c r="G1420" i="1"/>
  <c r="D1420" i="1"/>
  <c r="C1420" i="1"/>
  <c r="H1420" i="1" s="1"/>
  <c r="D1419" i="1"/>
  <c r="C1419" i="1"/>
  <c r="G1419" i="1" s="1"/>
  <c r="G1418" i="1"/>
  <c r="D1418" i="1"/>
  <c r="C1418" i="1"/>
  <c r="H1418" i="1" s="1"/>
  <c r="H1417" i="1"/>
  <c r="D1417" i="1"/>
  <c r="C1417" i="1"/>
  <c r="G1417" i="1" s="1"/>
  <c r="G1416" i="1"/>
  <c r="D1416" i="1"/>
  <c r="C1416" i="1"/>
  <c r="H1416" i="1" s="1"/>
  <c r="D1415" i="1"/>
  <c r="C1415" i="1"/>
  <c r="G1415" i="1" s="1"/>
  <c r="D1414" i="1"/>
  <c r="G1414" i="1" s="1"/>
  <c r="C1414" i="1"/>
  <c r="H1414" i="1" s="1"/>
  <c r="H1413" i="1"/>
  <c r="D1413" i="1"/>
  <c r="C1413" i="1"/>
  <c r="G1413" i="1" s="1"/>
  <c r="G1412" i="1"/>
  <c r="D1412" i="1"/>
  <c r="C1412" i="1"/>
  <c r="H1412" i="1" s="1"/>
  <c r="D1411" i="1"/>
  <c r="C1411" i="1"/>
  <c r="G1411" i="1" s="1"/>
  <c r="G1410" i="1"/>
  <c r="D1410" i="1"/>
  <c r="C1410" i="1"/>
  <c r="H1410" i="1" s="1"/>
  <c r="H1409" i="1"/>
  <c r="D1409" i="1"/>
  <c r="C1409" i="1"/>
  <c r="G1409" i="1" s="1"/>
  <c r="C1408" i="1"/>
  <c r="D1407" i="1"/>
  <c r="C1407" i="1"/>
  <c r="G1407" i="1" s="1"/>
  <c r="G1406" i="1"/>
  <c r="D1406" i="1"/>
  <c r="C1406" i="1"/>
  <c r="H1406" i="1" s="1"/>
  <c r="H1405" i="1"/>
  <c r="D1405" i="1"/>
  <c r="C1405" i="1"/>
  <c r="G1405" i="1" s="1"/>
  <c r="G1404" i="1"/>
  <c r="D1404" i="1"/>
  <c r="C1404" i="1"/>
  <c r="H1404" i="1" s="1"/>
  <c r="D1403" i="1"/>
  <c r="C1403" i="1"/>
  <c r="G1403" i="1" s="1"/>
  <c r="G1402" i="1"/>
  <c r="D1402" i="1"/>
  <c r="C1402" i="1"/>
  <c r="H1402" i="1" s="1"/>
  <c r="H1401" i="1"/>
  <c r="D1401" i="1"/>
  <c r="C1401" i="1"/>
  <c r="G1401" i="1" s="1"/>
  <c r="G1400" i="1"/>
  <c r="D1400" i="1"/>
  <c r="C1400" i="1"/>
  <c r="H1400" i="1" s="1"/>
  <c r="D1399" i="1"/>
  <c r="C1399" i="1"/>
  <c r="G1399" i="1" s="1"/>
  <c r="G1398" i="1"/>
  <c r="D1398" i="1"/>
  <c r="C1398" i="1"/>
  <c r="H1398" i="1" s="1"/>
  <c r="H1397" i="1"/>
  <c r="D1397" i="1"/>
  <c r="C1397" i="1"/>
  <c r="G1397" i="1" s="1"/>
  <c r="G1396" i="1"/>
  <c r="D1396" i="1"/>
  <c r="C1396" i="1"/>
  <c r="H1396" i="1" s="1"/>
  <c r="D1395" i="1"/>
  <c r="C1395" i="1"/>
  <c r="G1395" i="1" s="1"/>
  <c r="G1394" i="1"/>
  <c r="D1394" i="1"/>
  <c r="C1394" i="1"/>
  <c r="H1394" i="1" s="1"/>
  <c r="H1393" i="1"/>
  <c r="D1393" i="1"/>
  <c r="C1393" i="1"/>
  <c r="G1393" i="1" s="1"/>
  <c r="G1392" i="1"/>
  <c r="D1392" i="1"/>
  <c r="C1392" i="1"/>
  <c r="H1392" i="1" s="1"/>
  <c r="D1391" i="1"/>
  <c r="C1391" i="1"/>
  <c r="G1391" i="1" s="1"/>
  <c r="G1390" i="1"/>
  <c r="D1390" i="1"/>
  <c r="C1390" i="1"/>
  <c r="H1390" i="1" s="1"/>
  <c r="H1389" i="1"/>
  <c r="D1389" i="1"/>
  <c r="C1389" i="1"/>
  <c r="G1389" i="1" s="1"/>
  <c r="G1388" i="1"/>
  <c r="D1388" i="1"/>
  <c r="C1388" i="1"/>
  <c r="H1388" i="1" s="1"/>
  <c r="D1387" i="1"/>
  <c r="C1387" i="1"/>
  <c r="G1387" i="1" s="1"/>
  <c r="G1386" i="1"/>
  <c r="D1386" i="1"/>
  <c r="C1386" i="1"/>
  <c r="H1386" i="1" s="1"/>
  <c r="H1385" i="1"/>
  <c r="D1385" i="1"/>
  <c r="C1385" i="1"/>
  <c r="G1385" i="1" s="1"/>
  <c r="G1384" i="1"/>
  <c r="D1384" i="1"/>
  <c r="C1384" i="1"/>
  <c r="H1384" i="1" s="1"/>
  <c r="D1383" i="1"/>
  <c r="C1383" i="1"/>
  <c r="G1383" i="1" s="1"/>
  <c r="G1382" i="1"/>
  <c r="D1382" i="1"/>
  <c r="C1382" i="1"/>
  <c r="H1382" i="1" s="1"/>
  <c r="H1381" i="1"/>
  <c r="D1381" i="1"/>
  <c r="C1381" i="1"/>
  <c r="G1381" i="1" s="1"/>
  <c r="G1380" i="1"/>
  <c r="D1380" i="1"/>
  <c r="C1380" i="1"/>
  <c r="H1380" i="1" s="1"/>
  <c r="D1379" i="1"/>
  <c r="C1379" i="1"/>
  <c r="G1379" i="1" s="1"/>
  <c r="G1378" i="1"/>
  <c r="D1378" i="1"/>
  <c r="C1378" i="1"/>
  <c r="H1378" i="1" s="1"/>
  <c r="H1377" i="1"/>
  <c r="D1377" i="1"/>
  <c r="C1377" i="1"/>
  <c r="G1377" i="1" s="1"/>
  <c r="G1376" i="1"/>
  <c r="D1376" i="1"/>
  <c r="C1376" i="1"/>
  <c r="H1376" i="1" s="1"/>
  <c r="D1375" i="1"/>
  <c r="C1375" i="1"/>
  <c r="G1375" i="1" s="1"/>
  <c r="G1374" i="1"/>
  <c r="D1374" i="1"/>
  <c r="C1374" i="1"/>
  <c r="H1374" i="1" s="1"/>
  <c r="H1373" i="1"/>
  <c r="D1373" i="1"/>
  <c r="C1373" i="1"/>
  <c r="G1373" i="1" s="1"/>
  <c r="G1372" i="1"/>
  <c r="D1372" i="1"/>
  <c r="C1372" i="1"/>
  <c r="H1372" i="1" s="1"/>
  <c r="D1371" i="1"/>
  <c r="C1371" i="1"/>
  <c r="G1371" i="1" s="1"/>
  <c r="G1370" i="1"/>
  <c r="D1370" i="1"/>
  <c r="C1370" i="1"/>
  <c r="H1370" i="1" s="1"/>
  <c r="H1369" i="1"/>
  <c r="D1369" i="1"/>
  <c r="C1369" i="1"/>
  <c r="G1369" i="1" s="1"/>
  <c r="G1368" i="1"/>
  <c r="D1368" i="1"/>
  <c r="C1368" i="1"/>
  <c r="H1368" i="1" s="1"/>
  <c r="D1367" i="1"/>
  <c r="C1367" i="1"/>
  <c r="G1367" i="1" s="1"/>
  <c r="G1366" i="1"/>
  <c r="D1366" i="1"/>
  <c r="C1366" i="1"/>
  <c r="H1366" i="1" s="1"/>
  <c r="H1365" i="1"/>
  <c r="D1365" i="1"/>
  <c r="C1365" i="1"/>
  <c r="G1365" i="1" s="1"/>
  <c r="G1364" i="1"/>
  <c r="D1364" i="1"/>
  <c r="C1364" i="1"/>
  <c r="H1364" i="1" s="1"/>
  <c r="D1363" i="1"/>
  <c r="C1363" i="1"/>
  <c r="G1363" i="1" s="1"/>
  <c r="G1362" i="1"/>
  <c r="D1362" i="1"/>
  <c r="C1362" i="1"/>
  <c r="H1362" i="1" s="1"/>
  <c r="H1361" i="1"/>
  <c r="D1361" i="1"/>
  <c r="C1361" i="1"/>
  <c r="G1361" i="1" s="1"/>
  <c r="G1360" i="1"/>
  <c r="D1360" i="1"/>
  <c r="C1360" i="1"/>
  <c r="H1360" i="1" s="1"/>
  <c r="D1359" i="1"/>
  <c r="C1359" i="1"/>
  <c r="G1359" i="1" s="1"/>
  <c r="G1358" i="1"/>
  <c r="D1358" i="1"/>
  <c r="C1358" i="1"/>
  <c r="H1358" i="1" s="1"/>
  <c r="H1357" i="1"/>
  <c r="D1357" i="1"/>
  <c r="C1357" i="1"/>
  <c r="G1357" i="1" s="1"/>
  <c r="G1356" i="1"/>
  <c r="D1356" i="1"/>
  <c r="C1356" i="1"/>
  <c r="H1356" i="1" s="1"/>
  <c r="D1355" i="1"/>
  <c r="C1355" i="1"/>
  <c r="G1355" i="1" s="1"/>
  <c r="G1354" i="1"/>
  <c r="D1354" i="1"/>
  <c r="C1354" i="1"/>
  <c r="H1354" i="1" s="1"/>
  <c r="H1353" i="1"/>
  <c r="D1353" i="1"/>
  <c r="C1353" i="1"/>
  <c r="G1353" i="1" s="1"/>
  <c r="G1352" i="1"/>
  <c r="D1352" i="1"/>
  <c r="C1352" i="1"/>
  <c r="H1352" i="1" s="1"/>
  <c r="D1351" i="1"/>
  <c r="C1351" i="1"/>
  <c r="G1351" i="1" s="1"/>
  <c r="G1350" i="1"/>
  <c r="D1350" i="1"/>
  <c r="C1350" i="1"/>
  <c r="H1350" i="1" s="1"/>
  <c r="H1349" i="1"/>
  <c r="D1349" i="1"/>
  <c r="C1349" i="1"/>
  <c r="G1349" i="1" s="1"/>
  <c r="G1348" i="1"/>
  <c r="D1348" i="1"/>
  <c r="C1348" i="1"/>
  <c r="H1348" i="1" s="1"/>
  <c r="D1347" i="1"/>
  <c r="C1347" i="1"/>
  <c r="G1347" i="1" s="1"/>
  <c r="G1346" i="1"/>
  <c r="D1346" i="1"/>
  <c r="C1346" i="1"/>
  <c r="H1346" i="1" s="1"/>
  <c r="H1345" i="1"/>
  <c r="D1345" i="1"/>
  <c r="C1345" i="1"/>
  <c r="G1345" i="1" s="1"/>
  <c r="G1344" i="1"/>
  <c r="D1344" i="1"/>
  <c r="C1344" i="1"/>
  <c r="H1344" i="1" s="1"/>
  <c r="D1343" i="1"/>
  <c r="C1343" i="1"/>
  <c r="G1343" i="1" s="1"/>
  <c r="G1342" i="1"/>
  <c r="D1342" i="1"/>
  <c r="C1342" i="1"/>
  <c r="H1342" i="1" s="1"/>
  <c r="H1341" i="1"/>
  <c r="D1341" i="1"/>
  <c r="C1341" i="1"/>
  <c r="G1341" i="1" s="1"/>
  <c r="D1340" i="1"/>
  <c r="G1340" i="1" s="1"/>
  <c r="C1340" i="1"/>
  <c r="D1339" i="1"/>
  <c r="C1339" i="1"/>
  <c r="G1339" i="1" s="1"/>
  <c r="D1338" i="1"/>
  <c r="G1338" i="1" s="1"/>
  <c r="C1338" i="1"/>
  <c r="H1338" i="1" s="1"/>
  <c r="H1337" i="1"/>
  <c r="D1337" i="1"/>
  <c r="C1337" i="1"/>
  <c r="G1337" i="1" s="1"/>
  <c r="D1336" i="1"/>
  <c r="G1336" i="1" s="1"/>
  <c r="C1336" i="1"/>
  <c r="D1335" i="1"/>
  <c r="C1335" i="1"/>
  <c r="G1335" i="1" s="1"/>
  <c r="G1334" i="1"/>
  <c r="D1334" i="1"/>
  <c r="C1334" i="1"/>
  <c r="H1334" i="1" s="1"/>
  <c r="H1333" i="1"/>
  <c r="D1333" i="1"/>
  <c r="C1333" i="1"/>
  <c r="G1333" i="1" s="1"/>
  <c r="D1332" i="1"/>
  <c r="G1332" i="1" s="1"/>
  <c r="C1332" i="1"/>
  <c r="D1331" i="1"/>
  <c r="C1331" i="1"/>
  <c r="G1331" i="1" s="1"/>
  <c r="D1330" i="1"/>
  <c r="C1330" i="1"/>
  <c r="H1330" i="1" s="1"/>
  <c r="H1329" i="1"/>
  <c r="D1329" i="1"/>
  <c r="C1329" i="1"/>
  <c r="G1329" i="1" s="1"/>
  <c r="D1328" i="1"/>
  <c r="G1328" i="1" s="1"/>
  <c r="C1328" i="1"/>
  <c r="D1327" i="1"/>
  <c r="C1327" i="1"/>
  <c r="G1327" i="1" s="1"/>
  <c r="G1326" i="1"/>
  <c r="D1326" i="1"/>
  <c r="C1326" i="1"/>
  <c r="H1326" i="1" s="1"/>
  <c r="H1325" i="1"/>
  <c r="D1325" i="1"/>
  <c r="C1325" i="1"/>
  <c r="G1325" i="1" s="1"/>
  <c r="D1324" i="1"/>
  <c r="G1324" i="1" s="1"/>
  <c r="C1324" i="1"/>
  <c r="D1323" i="1"/>
  <c r="C1323" i="1"/>
  <c r="G1323" i="1" s="1"/>
  <c r="D1322" i="1"/>
  <c r="C1322" i="1"/>
  <c r="H1322" i="1" s="1"/>
  <c r="H1321" i="1"/>
  <c r="D1321" i="1"/>
  <c r="C1321" i="1"/>
  <c r="G1321" i="1" s="1"/>
  <c r="D1320" i="1"/>
  <c r="G1320" i="1" s="1"/>
  <c r="C1320" i="1"/>
  <c r="D1319" i="1"/>
  <c r="C1319" i="1"/>
  <c r="G1319" i="1" s="1"/>
  <c r="G1318" i="1"/>
  <c r="D1318" i="1"/>
  <c r="C1318" i="1"/>
  <c r="H1318" i="1" s="1"/>
  <c r="H1317" i="1"/>
  <c r="D1317" i="1"/>
  <c r="C1317" i="1"/>
  <c r="G1317" i="1" s="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G1240" i="1"/>
  <c r="D1240" i="1"/>
  <c r="H1240" i="1" s="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D1232" i="1"/>
  <c r="H1232" i="1" s="1"/>
  <c r="C1232" i="1"/>
  <c r="H1231" i="1"/>
  <c r="G1231" i="1"/>
  <c r="D1231" i="1"/>
  <c r="C1231" i="1"/>
  <c r="D1230" i="1"/>
  <c r="H1230" i="1" s="1"/>
  <c r="C1230" i="1"/>
  <c r="D1229" i="1"/>
  <c r="G1229" i="1" s="1"/>
  <c r="C1229" i="1"/>
  <c r="H1228" i="1"/>
  <c r="G1228" i="1"/>
  <c r="D1228" i="1"/>
  <c r="C1228" i="1"/>
  <c r="D1227" i="1"/>
  <c r="G1227" i="1" s="1"/>
  <c r="C1227" i="1"/>
  <c r="H1226" i="1"/>
  <c r="G1226" i="1"/>
  <c r="D1226" i="1"/>
  <c r="C1226" i="1"/>
  <c r="H1225" i="1"/>
  <c r="G1225" i="1"/>
  <c r="D1225" i="1"/>
  <c r="C1225" i="1"/>
  <c r="D1224" i="1"/>
  <c r="H1224" i="1" s="1"/>
  <c r="C1224" i="1"/>
  <c r="C1223" i="1"/>
  <c r="C1222" i="1"/>
  <c r="H1221" i="1"/>
  <c r="G1221" i="1"/>
  <c r="D1221" i="1"/>
  <c r="C1221" i="1"/>
  <c r="H1220" i="1"/>
  <c r="G1220" i="1"/>
  <c r="D1220" i="1"/>
  <c r="C1220" i="1"/>
  <c r="H1219" i="1"/>
  <c r="G1219" i="1"/>
  <c r="D1219" i="1"/>
  <c r="C1219" i="1"/>
  <c r="D1218" i="1"/>
  <c r="H1218" i="1" s="1"/>
  <c r="C1218" i="1"/>
  <c r="D1217" i="1"/>
  <c r="H1217" i="1" s="1"/>
  <c r="C1217" i="1"/>
  <c r="H1216" i="1"/>
  <c r="D1216" i="1"/>
  <c r="G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G1166" i="1" s="1"/>
  <c r="C1166" i="1"/>
  <c r="H1165" i="1"/>
  <c r="D1165" i="1"/>
  <c r="G1165" i="1" s="1"/>
  <c r="C1165" i="1"/>
  <c r="H1164" i="1"/>
  <c r="G1164" i="1"/>
  <c r="D1164" i="1"/>
  <c r="C1164" i="1"/>
  <c r="H1163" i="1"/>
  <c r="G1163" i="1"/>
  <c r="D1163" i="1"/>
  <c r="C1163" i="1"/>
  <c r="H1162" i="1"/>
  <c r="G1162" i="1"/>
  <c r="D1162" i="1"/>
  <c r="C1162" i="1"/>
  <c r="H1161" i="1"/>
  <c r="G1161" i="1"/>
  <c r="D1161" i="1"/>
  <c r="C1161" i="1"/>
  <c r="D1160" i="1"/>
  <c r="G1160" i="1" s="1"/>
  <c r="C1160" i="1"/>
  <c r="H1159" i="1"/>
  <c r="G1159" i="1"/>
  <c r="D1159" i="1"/>
  <c r="C1159" i="1"/>
  <c r="H1158" i="1"/>
  <c r="G1158" i="1"/>
  <c r="D1158" i="1"/>
  <c r="C1158" i="1"/>
  <c r="D1157" i="1"/>
  <c r="H1157" i="1" s="1"/>
  <c r="C1157" i="1"/>
  <c r="D1156" i="1"/>
  <c r="G1156" i="1" s="1"/>
  <c r="C1156" i="1"/>
  <c r="D1155" i="1"/>
  <c r="H1155" i="1" s="1"/>
  <c r="C1155" i="1"/>
  <c r="C1154" i="1"/>
  <c r="D1151" i="1"/>
  <c r="H1151" i="1" s="1"/>
  <c r="C1151" i="1"/>
  <c r="H1150" i="1"/>
  <c r="G1150" i="1"/>
  <c r="D1150" i="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G1047" i="1"/>
  <c r="D1047" i="1"/>
  <c r="H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H1030" i="1"/>
  <c r="D1030" i="1"/>
  <c r="G1030" i="1" s="1"/>
  <c r="C1030" i="1"/>
  <c r="H1029" i="1"/>
  <c r="G1029" i="1"/>
  <c r="D1029" i="1"/>
  <c r="C1029" i="1"/>
  <c r="H1028" i="1"/>
  <c r="G1028" i="1"/>
  <c r="D1028" i="1"/>
  <c r="C1028" i="1"/>
  <c r="H1027" i="1"/>
  <c r="G1027" i="1"/>
  <c r="D1027" i="1"/>
  <c r="C1027" i="1"/>
  <c r="D1026" i="1"/>
  <c r="H1026" i="1" s="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D1017" i="1"/>
  <c r="H1017" i="1" s="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G1004" i="1"/>
  <c r="D1004" i="1"/>
  <c r="H1004" i="1" s="1"/>
  <c r="C1004" i="1"/>
  <c r="H1003" i="1"/>
  <c r="G1003" i="1"/>
  <c r="D1003" i="1"/>
  <c r="C1003" i="1"/>
  <c r="D1002" i="1"/>
  <c r="H1002" i="1" s="1"/>
  <c r="C1002" i="1"/>
  <c r="H1001" i="1"/>
  <c r="G1001" i="1"/>
  <c r="D1001" i="1"/>
  <c r="C1001" i="1"/>
  <c r="H1000" i="1"/>
  <c r="G1000" i="1"/>
  <c r="D1000" i="1"/>
  <c r="C1000" i="1"/>
  <c r="H999" i="1"/>
  <c r="G999" i="1"/>
  <c r="D999" i="1"/>
  <c r="C999" i="1"/>
  <c r="D998" i="1"/>
  <c r="G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H989" i="1" s="1"/>
  <c r="C989" i="1"/>
  <c r="D988" i="1"/>
  <c r="H988" i="1" s="1"/>
  <c r="C988" i="1"/>
  <c r="H987" i="1"/>
  <c r="G987" i="1"/>
  <c r="D987" i="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H646" i="1"/>
  <c r="G646" i="1"/>
  <c r="D646" i="1"/>
  <c r="C646" i="1"/>
  <c r="D645" i="1"/>
  <c r="H645" i="1" s="1"/>
  <c r="C645" i="1"/>
  <c r="H644" i="1"/>
  <c r="D644" i="1"/>
  <c r="G644" i="1" s="1"/>
  <c r="C644" i="1"/>
  <c r="D643" i="1"/>
  <c r="H643" i="1" s="1"/>
  <c r="C643" i="1"/>
  <c r="H642" i="1"/>
  <c r="G642" i="1"/>
  <c r="D642" i="1"/>
  <c r="C642" i="1"/>
  <c r="H641" i="1"/>
  <c r="D641" i="1"/>
  <c r="G641" i="1" s="1"/>
  <c r="C641"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H412" i="1"/>
  <c r="G412" i="1"/>
  <c r="D412" i="1"/>
  <c r="C412" i="1"/>
  <c r="H411" i="1"/>
  <c r="D411" i="1"/>
  <c r="G411" i="1" s="1"/>
  <c r="C411" i="1"/>
  <c r="H406" i="1"/>
  <c r="D406" i="1"/>
  <c r="G406" i="1" s="1"/>
  <c r="C406" i="1"/>
  <c r="H405" i="1"/>
  <c r="G405" i="1"/>
  <c r="D405" i="1"/>
  <c r="C405" i="1"/>
  <c r="G404" i="1"/>
  <c r="D404" i="1"/>
  <c r="H404" i="1" s="1"/>
  <c r="C404" i="1"/>
  <c r="H401" i="1"/>
  <c r="G401" i="1"/>
  <c r="D401" i="1"/>
  <c r="C401" i="1"/>
  <c r="H400" i="1"/>
  <c r="D400" i="1"/>
  <c r="G400" i="1" s="1"/>
  <c r="C400" i="1"/>
  <c r="H399" i="1"/>
  <c r="D399" i="1"/>
  <c r="G399" i="1" s="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D369" i="1"/>
  <c r="G369" i="1" s="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D358" i="1"/>
  <c r="G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D290" i="1"/>
  <c r="G290" i="1" s="1"/>
  <c r="C290" i="1"/>
  <c r="D289" i="1"/>
  <c r="H289" i="1" s="1"/>
  <c r="C289" i="1"/>
  <c r="D288" i="1"/>
  <c r="G288" i="1" s="1"/>
  <c r="C288" i="1"/>
  <c r="H284" i="1"/>
  <c r="D284" i="1"/>
  <c r="G284" i="1" s="1"/>
  <c r="C284" i="1"/>
  <c r="H283" i="1"/>
  <c r="D283" i="1"/>
  <c r="G283" i="1" s="1"/>
  <c r="C283" i="1"/>
  <c r="D282" i="1"/>
  <c r="H282" i="1" s="1"/>
  <c r="C282" i="1"/>
  <c r="H281" i="1"/>
  <c r="G281" i="1"/>
  <c r="D281" i="1"/>
  <c r="C281" i="1"/>
  <c r="H280" i="1"/>
  <c r="D280" i="1"/>
  <c r="G280" i="1" s="1"/>
  <c r="C280" i="1"/>
  <c r="H279" i="1"/>
  <c r="G279" i="1"/>
  <c r="D279" i="1"/>
  <c r="C279" i="1"/>
  <c r="H278" i="1"/>
  <c r="G278" i="1"/>
  <c r="D278" i="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D209" i="1"/>
  <c r="G209" i="1" s="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D189" i="1"/>
  <c r="G189" i="1" s="1"/>
  <c r="C189" i="1"/>
  <c r="H188" i="1"/>
  <c r="D188" i="1"/>
  <c r="G188" i="1" s="1"/>
  <c r="C188" i="1"/>
  <c r="H187" i="1"/>
  <c r="G187" i="1"/>
  <c r="D187" i="1"/>
  <c r="C187" i="1"/>
  <c r="H186" i="1"/>
  <c r="D186" i="1"/>
  <c r="G186" i="1" s="1"/>
  <c r="C186" i="1"/>
  <c r="H185" i="1"/>
  <c r="G185" i="1"/>
  <c r="D185" i="1"/>
  <c r="C185" i="1"/>
  <c r="D184" i="1"/>
  <c r="G184" i="1" s="1"/>
  <c r="C184" i="1"/>
  <c r="H183" i="1"/>
  <c r="G183" i="1"/>
  <c r="D183" i="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G168" i="1"/>
  <c r="D168" i="1"/>
  <c r="C168" i="1"/>
  <c r="H167" i="1"/>
  <c r="D167" i="1"/>
  <c r="G167" i="1" s="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D152" i="1"/>
  <c r="G152" i="1" s="1"/>
  <c r="C152" i="1"/>
  <c r="H151" i="1"/>
  <c r="G151" i="1"/>
  <c r="D151" i="1"/>
  <c r="C151" i="1"/>
  <c r="H150" i="1"/>
  <c r="D150" i="1"/>
  <c r="G150" i="1" s="1"/>
  <c r="C150" i="1"/>
  <c r="H149"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H131" i="1"/>
  <c r="D131" i="1"/>
  <c r="G131" i="1" s="1"/>
  <c r="C131" i="1"/>
  <c r="H130"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D122" i="1"/>
  <c r="G122" i="1" s="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D66" i="1"/>
  <c r="G66" i="1" s="1"/>
  <c r="C66" i="1"/>
  <c r="H65" i="1"/>
  <c r="G65" i="1"/>
  <c r="D65" i="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94" i="9" l="1"/>
  <c r="B294" i="9" s="1"/>
  <c r="H288" i="1"/>
  <c r="E33" i="9"/>
  <c r="B33" i="9" s="1"/>
  <c r="F215" i="9"/>
  <c r="G1223" i="1"/>
  <c r="H1223" i="1"/>
  <c r="F246" i="5"/>
  <c r="G1224" i="1"/>
  <c r="G1230" i="1"/>
  <c r="E245" i="5"/>
  <c r="D1222" i="1" s="1"/>
  <c r="H1222" i="1" s="1"/>
  <c r="H1227" i="1"/>
  <c r="H1229" i="1"/>
  <c r="G1266" i="1"/>
  <c r="G1579" i="1"/>
  <c r="E32" i="9"/>
  <c r="B32" i="9" s="1"/>
  <c r="E287" i="9"/>
  <c r="B287" i="9" s="1"/>
  <c r="E288" i="9"/>
  <c r="B288" i="9" s="1"/>
  <c r="G1244" i="1"/>
  <c r="G1236" i="1"/>
  <c r="E258" i="5"/>
  <c r="D1235" i="1" s="1"/>
  <c r="G1237" i="1"/>
  <c r="G1232" i="1"/>
  <c r="G1218" i="1"/>
  <c r="E238" i="5"/>
  <c r="D1215" i="1" s="1"/>
  <c r="G1217" i="1"/>
  <c r="H1166" i="1"/>
  <c r="E309" i="9"/>
  <c r="B309" i="9" s="1"/>
  <c r="H1160" i="1"/>
  <c r="G1157" i="1"/>
  <c r="H1156" i="1"/>
  <c r="H1154" i="1"/>
  <c r="G1155" i="1"/>
  <c r="H1148" i="1"/>
  <c r="G1151" i="1"/>
  <c r="E286" i="9"/>
  <c r="B286" i="9" s="1"/>
  <c r="G1048" i="1"/>
  <c r="G1050" i="1"/>
  <c r="F69" i="5"/>
  <c r="G1033" i="1"/>
  <c r="G1026" i="1"/>
  <c r="F45" i="5"/>
  <c r="G1023" i="1"/>
  <c r="G1018" i="1"/>
  <c r="G1017" i="1"/>
  <c r="G1014" i="1"/>
  <c r="E12" i="5"/>
  <c r="D990" i="1" s="1"/>
  <c r="G1013" i="1"/>
  <c r="G1006" i="1"/>
  <c r="G1002" i="1"/>
  <c r="H998" i="1"/>
  <c r="G997" i="1"/>
  <c r="F19" i="5"/>
  <c r="G989" i="1"/>
  <c r="G988" i="1"/>
  <c r="E296" i="9"/>
  <c r="B296" i="9" s="1"/>
  <c r="E301" i="9"/>
  <c r="B301" i="9" s="1"/>
  <c r="E303" i="9"/>
  <c r="B303" i="9" s="1"/>
  <c r="E27" i="9"/>
  <c r="B27" i="9" s="1"/>
  <c r="E293" i="9"/>
  <c r="B293" i="9" s="1"/>
  <c r="H1500" i="1"/>
  <c r="G1480" i="1"/>
  <c r="G1577" i="1"/>
  <c r="G1576" i="1"/>
  <c r="H1492" i="1"/>
  <c r="G1504" i="1"/>
  <c r="G1503" i="1"/>
  <c r="G1499" i="1"/>
  <c r="G1491" i="1"/>
  <c r="G1486" i="1"/>
  <c r="G1483" i="1"/>
  <c r="H1484" i="1"/>
  <c r="G282" i="1"/>
  <c r="G275" i="1"/>
  <c r="E114" i="6"/>
  <c r="G289" i="1"/>
  <c r="G711" i="1"/>
  <c r="G643" i="1"/>
  <c r="G645" i="1"/>
  <c r="F383" i="4"/>
  <c r="H358" i="1"/>
  <c r="F363" i="4"/>
  <c r="F369" i="4"/>
  <c r="G638" i="1"/>
  <c r="H638" i="1"/>
  <c r="E273" i="9"/>
  <c r="B273" i="9" s="1"/>
  <c r="F210" i="4"/>
  <c r="F188" i="4"/>
  <c r="H184" i="1"/>
  <c r="F223" i="9"/>
  <c r="F221" i="9"/>
  <c r="B221" i="9" s="1"/>
  <c r="E45" i="9"/>
  <c r="B45" i="9" s="1"/>
  <c r="E44" i="9"/>
  <c r="B44" i="9" s="1"/>
  <c r="F219" i="9"/>
  <c r="E43" i="9"/>
  <c r="B43" i="9" s="1"/>
  <c r="H173" i="1"/>
  <c r="H165" i="1"/>
  <c r="F169" i="4"/>
  <c r="H160" i="1"/>
  <c r="E41" i="9"/>
  <c r="B41" i="9" s="1"/>
  <c r="E163" i="4"/>
  <c r="D159" i="1" s="1"/>
  <c r="F159" i="4"/>
  <c r="E152" i="4"/>
  <c r="D148" i="1" s="1"/>
  <c r="E40" i="9"/>
  <c r="B40" i="9" s="1"/>
  <c r="H148" i="1"/>
  <c r="G148" i="1"/>
  <c r="F153" i="4"/>
  <c r="H129" i="1"/>
  <c r="F134" i="4"/>
  <c r="F133" i="4"/>
  <c r="E106" i="4"/>
  <c r="D102" i="1" s="1"/>
  <c r="F217" i="9"/>
  <c r="B217" i="9" s="1"/>
  <c r="E82" i="4"/>
  <c r="D78" i="1" s="1"/>
  <c r="E34" i="9"/>
  <c r="B34" i="9" s="1"/>
  <c r="E50" i="4"/>
  <c r="D46" i="1" s="1"/>
  <c r="H424" i="1"/>
  <c r="G424" i="1"/>
  <c r="G1431" i="1"/>
  <c r="H1431" i="1"/>
  <c r="C306" i="1"/>
  <c r="H1323" i="1"/>
  <c r="H1331" i="1"/>
  <c r="H1339" i="1"/>
  <c r="H1347" i="1"/>
  <c r="H1355" i="1"/>
  <c r="H1363" i="1"/>
  <c r="H1371" i="1"/>
  <c r="H1379" i="1"/>
  <c r="H1387" i="1"/>
  <c r="H1395" i="1"/>
  <c r="H1403" i="1"/>
  <c r="H1411" i="1"/>
  <c r="H1419" i="1"/>
  <c r="H1427" i="1"/>
  <c r="J1445" i="1"/>
  <c r="H1445" i="1"/>
  <c r="H1477" i="1"/>
  <c r="G1477" i="1"/>
  <c r="J1477" i="1"/>
  <c r="G1580" i="1"/>
  <c r="H1580" i="1"/>
  <c r="H1434" i="1"/>
  <c r="G1434" i="1"/>
  <c r="H1569" i="1"/>
  <c r="G1569" i="1"/>
  <c r="H1324" i="1"/>
  <c r="H1332" i="1"/>
  <c r="H1340" i="1"/>
  <c r="G1443" i="1"/>
  <c r="I1443" i="1" s="1"/>
  <c r="J1443" i="1"/>
  <c r="J1448" i="1"/>
  <c r="H1448" i="1"/>
  <c r="H21" i="9"/>
  <c r="F152" i="4"/>
  <c r="G21" i="9"/>
  <c r="D344" i="4"/>
  <c r="F345" i="4"/>
  <c r="D351" i="4"/>
  <c r="F352" i="4"/>
  <c r="F463" i="4"/>
  <c r="D459" i="4"/>
  <c r="H1481" i="1"/>
  <c r="G1481" i="1"/>
  <c r="F430" i="4"/>
  <c r="D421" i="4"/>
  <c r="I1448" i="1"/>
  <c r="D299" i="4"/>
  <c r="F300" i="4"/>
  <c r="H1319" i="1"/>
  <c r="H1327" i="1"/>
  <c r="H1335" i="1"/>
  <c r="H1343" i="1"/>
  <c r="H1351" i="1"/>
  <c r="H1359" i="1"/>
  <c r="H1367" i="1"/>
  <c r="H1375" i="1"/>
  <c r="H1383" i="1"/>
  <c r="H1391" i="1"/>
  <c r="H1399" i="1"/>
  <c r="H1407" i="1"/>
  <c r="H1415" i="1"/>
  <c r="H1423" i="1"/>
  <c r="H1451" i="1"/>
  <c r="G1451" i="1"/>
  <c r="J1451" i="1"/>
  <c r="J1459" i="1"/>
  <c r="H1459" i="1"/>
  <c r="G1459" i="1"/>
  <c r="I1459" i="1" s="1"/>
  <c r="J1462" i="1"/>
  <c r="H1462" i="1"/>
  <c r="J1472" i="1"/>
  <c r="H1472" i="1"/>
  <c r="G1548" i="1"/>
  <c r="H1548" i="1"/>
  <c r="E6" i="4"/>
  <c r="D44" i="4"/>
  <c r="F45" i="4"/>
  <c r="H1320" i="1"/>
  <c r="G1322" i="1"/>
  <c r="H1328" i="1"/>
  <c r="G1330" i="1"/>
  <c r="H1336" i="1"/>
  <c r="H1479" i="1"/>
  <c r="J1479" i="1"/>
  <c r="G1479" i="1"/>
  <c r="G1508" i="1"/>
  <c r="H1508" i="1"/>
  <c r="I1462" i="1"/>
  <c r="I1472" i="1"/>
  <c r="H1522" i="1"/>
  <c r="G1522" i="1"/>
  <c r="H1537" i="1"/>
  <c r="G1537" i="1"/>
  <c r="E263" i="4"/>
  <c r="D259" i="1" s="1"/>
  <c r="F264" i="4"/>
  <c r="D1437" i="1"/>
  <c r="H1437" i="1" s="1"/>
  <c r="H1468" i="1"/>
  <c r="G1468" i="1"/>
  <c r="I1468" i="1" s="1"/>
  <c r="J1468" i="1"/>
  <c r="H1562" i="1"/>
  <c r="G1562" i="1"/>
  <c r="G1445" i="1"/>
  <c r="H1457" i="1"/>
  <c r="G1457" i="1"/>
  <c r="I1457" i="1" s="1"/>
  <c r="J1457" i="1"/>
  <c r="J1465" i="1"/>
  <c r="H1465" i="1"/>
  <c r="I1465" i="1" s="1"/>
  <c r="H1498" i="1"/>
  <c r="G1498" i="1"/>
  <c r="D396" i="4"/>
  <c r="F397" i="4"/>
  <c r="I1478" i="1"/>
  <c r="H1554" i="1"/>
  <c r="G1554" i="1"/>
  <c r="D82" i="4"/>
  <c r="F91" i="4"/>
  <c r="D196" i="4"/>
  <c r="F197" i="4"/>
  <c r="D529" i="4"/>
  <c r="F530" i="4"/>
  <c r="G1433" i="1"/>
  <c r="H1440" i="1"/>
  <c r="H1455" i="1"/>
  <c r="I1455" i="1" s="1"/>
  <c r="H1478" i="1"/>
  <c r="G1497" i="1"/>
  <c r="H1501" i="1"/>
  <c r="G1501" i="1"/>
  <c r="G1514" i="1"/>
  <c r="G1521" i="1"/>
  <c r="H1540" i="1"/>
  <c r="G1561" i="1"/>
  <c r="H1572" i="1"/>
  <c r="F17" i="4"/>
  <c r="D7" i="4"/>
  <c r="F106" i="4"/>
  <c r="D124" i="4"/>
  <c r="F125" i="4"/>
  <c r="E196" i="4"/>
  <c r="D192" i="1" s="1"/>
  <c r="C1518" i="1"/>
  <c r="I35" i="3"/>
  <c r="H1433" i="1"/>
  <c r="G1440" i="1"/>
  <c r="I1440" i="1" s="1"/>
  <c r="H1485" i="1"/>
  <c r="G1485" i="1"/>
  <c r="H1530" i="1"/>
  <c r="G1530" i="1"/>
  <c r="E298" i="4"/>
  <c r="E350" i="4"/>
  <c r="E421" i="4"/>
  <c r="H1447" i="1"/>
  <c r="G1447" i="1"/>
  <c r="I1447" i="1" s="1"/>
  <c r="J1452" i="1"/>
  <c r="H1454" i="1"/>
  <c r="G1454" i="1"/>
  <c r="H1464" i="1"/>
  <c r="G1464" i="1"/>
  <c r="I1464" i="1" s="1"/>
  <c r="J1471" i="1"/>
  <c r="H1474" i="1"/>
  <c r="G1474" i="1"/>
  <c r="I1474" i="1" s="1"/>
  <c r="H1509" i="1"/>
  <c r="G1509" i="1"/>
  <c r="H1538" i="1"/>
  <c r="G1538" i="1"/>
  <c r="H1570" i="1"/>
  <c r="G1570" i="1"/>
  <c r="D224" i="4"/>
  <c r="D139" i="4"/>
  <c r="F140" i="4"/>
  <c r="D118" i="5"/>
  <c r="F119" i="5"/>
  <c r="F242" i="5"/>
  <c r="D238" i="5"/>
  <c r="G1437" i="1"/>
  <c r="G1449" i="1"/>
  <c r="I1449" i="1" s="1"/>
  <c r="G1452" i="1"/>
  <c r="I1452" i="1" s="1"/>
  <c r="J1458" i="1"/>
  <c r="H1461" i="1"/>
  <c r="G1461" i="1"/>
  <c r="G1466" i="1"/>
  <c r="I1466" i="1" s="1"/>
  <c r="G1471" i="1"/>
  <c r="I1471" i="1" s="1"/>
  <c r="G1489" i="1"/>
  <c r="H1493" i="1"/>
  <c r="G1493" i="1"/>
  <c r="G1506" i="1"/>
  <c r="H1516" i="1"/>
  <c r="H1546" i="1"/>
  <c r="G1546" i="1"/>
  <c r="H1578" i="1"/>
  <c r="G1578" i="1"/>
  <c r="D215" i="4"/>
  <c r="G1441" i="1"/>
  <c r="I1441" i="1" s="1"/>
  <c r="G1444" i="1"/>
  <c r="I1444" i="1" s="1"/>
  <c r="E141" i="6"/>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210" i="9"/>
  <c r="E210" i="9" s="1"/>
  <c r="B210" i="9" s="1"/>
  <c r="G197" i="9"/>
  <c r="E197" i="9" s="1"/>
  <c r="B197" i="9" s="1"/>
  <c r="G194" i="9"/>
  <c r="E194" i="9" s="1"/>
  <c r="B194" i="9" s="1"/>
  <c r="L213" i="9"/>
  <c r="G203" i="9"/>
  <c r="E203" i="9" s="1"/>
  <c r="B203" i="9" s="1"/>
  <c r="G200" i="9"/>
  <c r="E200" i="9" s="1"/>
  <c r="B200" i="9" s="1"/>
  <c r="I10" i="9"/>
  <c r="G209" i="9"/>
  <c r="E209" i="9" s="1"/>
  <c r="B209" i="9" s="1"/>
  <c r="G206" i="9"/>
  <c r="E206" i="9" s="1"/>
  <c r="B206" i="9" s="1"/>
  <c r="G193" i="9"/>
  <c r="E193" i="9" s="1"/>
  <c r="B193" i="9" s="1"/>
  <c r="G212" i="9"/>
  <c r="E212" i="9" s="1"/>
  <c r="B212" i="9" s="1"/>
  <c r="G199" i="9"/>
  <c r="E199" i="9" s="1"/>
  <c r="B199" i="9" s="1"/>
  <c r="G196" i="9"/>
  <c r="E196" i="9" s="1"/>
  <c r="B196" i="9" s="1"/>
  <c r="H165" i="9"/>
  <c r="G205" i="9"/>
  <c r="E205" i="9" s="1"/>
  <c r="B205" i="9" s="1"/>
  <c r="G202" i="9"/>
  <c r="E202" i="9" s="1"/>
  <c r="B202" i="9" s="1"/>
  <c r="G201" i="9"/>
  <c r="E201" i="9" s="1"/>
  <c r="B201" i="9" s="1"/>
  <c r="G198" i="9"/>
  <c r="E198" i="9" s="1"/>
  <c r="B198" i="9" s="1"/>
  <c r="G208" i="9"/>
  <c r="E208" i="9" s="1"/>
  <c r="B208" i="9" s="1"/>
  <c r="I24" i="3"/>
  <c r="E529" i="4"/>
  <c r="G143" i="9"/>
  <c r="E143" i="9" s="1"/>
  <c r="B143" i="9" s="1"/>
  <c r="F603" i="4"/>
  <c r="E68" i="5"/>
  <c r="E118" i="5"/>
  <c r="D1096" i="1" s="1"/>
  <c r="E237" i="5"/>
  <c r="E38" i="7"/>
  <c r="B24" i="9"/>
  <c r="B91" i="9"/>
  <c r="H308" i="9"/>
  <c r="E176" i="5"/>
  <c r="F190" i="5"/>
  <c r="B59" i="9"/>
  <c r="B89" i="9"/>
  <c r="L192" i="9"/>
  <c r="F192" i="9" s="1"/>
  <c r="G204" i="9"/>
  <c r="E204" i="9" s="1"/>
  <c r="B204" i="9" s="1"/>
  <c r="F51" i="4"/>
  <c r="F225" i="4"/>
  <c r="F312" i="4"/>
  <c r="F364" i="4"/>
  <c r="G291" i="9"/>
  <c r="E291" i="9" s="1"/>
  <c r="B291" i="9" s="1"/>
  <c r="D146" i="5"/>
  <c r="D68" i="5" s="1"/>
  <c r="F149" i="5"/>
  <c r="G1525" i="1"/>
  <c r="G1533" i="1"/>
  <c r="G1541" i="1"/>
  <c r="G1549" i="1"/>
  <c r="G1557" i="1"/>
  <c r="G1565" i="1"/>
  <c r="G1573" i="1"/>
  <c r="H29" i="3"/>
  <c r="D593" i="4"/>
  <c r="D12" i="5"/>
  <c r="D7" i="5" s="1"/>
  <c r="F13" i="5"/>
  <c r="F245" i="5"/>
  <c r="D42" i="8"/>
  <c r="B83" i="9"/>
  <c r="D643" i="4"/>
  <c r="F587" i="4"/>
  <c r="F8" i="5"/>
  <c r="G308" i="9"/>
  <c r="D176" i="5"/>
  <c r="F177" i="5"/>
  <c r="F206" i="5"/>
  <c r="E22" i="7"/>
  <c r="B51" i="9"/>
  <c r="G211" i="9"/>
  <c r="E211" i="9" s="1"/>
  <c r="B211" i="9" s="1"/>
  <c r="E643" i="4"/>
  <c r="D637" i="1" s="1"/>
  <c r="E515" i="4"/>
  <c r="D509" i="1" s="1"/>
  <c r="D515" i="4"/>
  <c r="F522" i="4"/>
  <c r="D567" i="4"/>
  <c r="E311" i="9"/>
  <c r="B311" i="9" s="1"/>
  <c r="B149" i="9"/>
  <c r="G207" i="9"/>
  <c r="E207" i="9" s="1"/>
  <c r="B207" i="9" s="1"/>
  <c r="E57" i="9"/>
  <c r="B57" i="9" s="1"/>
  <c r="B223" i="9"/>
  <c r="B225" i="9"/>
  <c r="B227" i="9"/>
  <c r="B255" i="9"/>
  <c r="B257" i="9"/>
  <c r="B259" i="9"/>
  <c r="F70" i="5"/>
  <c r="F207" i="5"/>
  <c r="F36" i="6"/>
  <c r="E39" i="9"/>
  <c r="B39" i="9" s="1"/>
  <c r="E49" i="9"/>
  <c r="B49" i="9" s="1"/>
  <c r="E115" i="9"/>
  <c r="B115" i="9" s="1"/>
  <c r="B215" i="9"/>
  <c r="B219" i="9"/>
  <c r="H290" i="9"/>
  <c r="E290" i="9" s="1"/>
  <c r="B290" i="9" s="1"/>
  <c r="D5" i="6"/>
  <c r="E47" i="9"/>
  <c r="B47" i="9" s="1"/>
  <c r="E79" i="9"/>
  <c r="B79" i="9" s="1"/>
  <c r="B81" i="9"/>
  <c r="E111" i="9"/>
  <c r="B111" i="9" s="1"/>
  <c r="B113" i="9"/>
  <c r="B245" i="9"/>
  <c r="F88" i="5"/>
  <c r="F180" i="5"/>
  <c r="B73" i="9"/>
  <c r="E103" i="9"/>
  <c r="B103" i="9" s="1"/>
  <c r="B105" i="9"/>
  <c r="E135" i="9"/>
  <c r="B135" i="9" s="1"/>
  <c r="B237" i="9"/>
  <c r="B269" i="9"/>
  <c r="B231" i="9"/>
  <c r="B233" i="9"/>
  <c r="B235" i="9"/>
  <c r="B263" i="9"/>
  <c r="B265" i="9"/>
  <c r="B267" i="9"/>
  <c r="G1222" i="1" l="1"/>
  <c r="H1235" i="1"/>
  <c r="G1235" i="1"/>
  <c r="E7" i="5"/>
  <c r="E6" i="5" s="1"/>
  <c r="D984" i="1" s="1"/>
  <c r="E308" i="9"/>
  <c r="B308" i="9" s="1"/>
  <c r="D1408" i="1"/>
  <c r="I27" i="3"/>
  <c r="F114" i="6"/>
  <c r="F213" i="9"/>
  <c r="B213" i="9" s="1"/>
  <c r="F263" i="4"/>
  <c r="E151" i="4"/>
  <c r="D147" i="1" s="1"/>
  <c r="H159" i="1"/>
  <c r="G159" i="1"/>
  <c r="F163" i="4"/>
  <c r="H102" i="1"/>
  <c r="G102" i="1"/>
  <c r="F50" i="4"/>
  <c r="H46" i="1"/>
  <c r="G46" i="1"/>
  <c r="F68" i="5"/>
  <c r="H21" i="3"/>
  <c r="C1046" i="1"/>
  <c r="D6" i="5"/>
  <c r="H20" i="3"/>
  <c r="C985" i="1"/>
  <c r="F139" i="4"/>
  <c r="C135" i="1"/>
  <c r="I23" i="3"/>
  <c r="D1214" i="1"/>
  <c r="H1518" i="1"/>
  <c r="G1518" i="1"/>
  <c r="F196" i="4"/>
  <c r="C192" i="1"/>
  <c r="H259" i="1"/>
  <c r="G259" i="1"/>
  <c r="F567" i="4"/>
  <c r="C561" i="1"/>
  <c r="E166" i="9"/>
  <c r="B166" i="9" s="1"/>
  <c r="I1479" i="1"/>
  <c r="F299" i="4"/>
  <c r="D298" i="4"/>
  <c r="C294" i="1"/>
  <c r="I1477" i="1"/>
  <c r="F643" i="4"/>
  <c r="C637" i="1"/>
  <c r="F215" i="4"/>
  <c r="C211" i="1"/>
  <c r="F82" i="4"/>
  <c r="C78" i="1"/>
  <c r="F351" i="4"/>
  <c r="D350" i="4"/>
  <c r="C346" i="1"/>
  <c r="F515" i="4"/>
  <c r="C509" i="1"/>
  <c r="F593" i="4"/>
  <c r="C587" i="1"/>
  <c r="E165" i="9"/>
  <c r="B165" i="9" s="1"/>
  <c r="F124" i="4"/>
  <c r="C120" i="1"/>
  <c r="F44" i="4"/>
  <c r="C40" i="1"/>
  <c r="D420" i="4"/>
  <c r="F421" i="4"/>
  <c r="C415" i="1"/>
  <c r="G306" i="1"/>
  <c r="H306" i="1"/>
  <c r="D237" i="5"/>
  <c r="F238" i="5"/>
  <c r="C1215" i="1"/>
  <c r="F224" i="4"/>
  <c r="C220" i="1"/>
  <c r="E412" i="4"/>
  <c r="I16" i="3"/>
  <c r="D2" i="1"/>
  <c r="F344" i="4"/>
  <c r="C339" i="1"/>
  <c r="I30" i="3"/>
  <c r="D1453" i="1"/>
  <c r="F176" i="5"/>
  <c r="H22" i="3"/>
  <c r="C1153" i="1"/>
  <c r="E528" i="4"/>
  <c r="D523" i="1"/>
  <c r="D1435" i="1"/>
  <c r="I28" i="3"/>
  <c r="E420" i="4"/>
  <c r="D415" i="1"/>
  <c r="D6" i="4"/>
  <c r="F7" i="4"/>
  <c r="C3" i="1"/>
  <c r="D528" i="4"/>
  <c r="F529" i="4"/>
  <c r="C523" i="1"/>
  <c r="E21" i="9"/>
  <c r="E175" i="5"/>
  <c r="D1152" i="1" s="1"/>
  <c r="I22" i="3"/>
  <c r="D1153" i="1"/>
  <c r="K1451" i="9"/>
  <c r="G314" i="9"/>
  <c r="E314" i="9" s="1"/>
  <c r="B314" i="9" s="1"/>
  <c r="C1517" i="1"/>
  <c r="I34" i="3"/>
  <c r="F146" i="5"/>
  <c r="C1124" i="1"/>
  <c r="E408" i="4"/>
  <c r="D403" i="1" s="1"/>
  <c r="D345" i="1"/>
  <c r="E5" i="7"/>
  <c r="G318" i="9"/>
  <c r="E318" i="9" s="1"/>
  <c r="F5" i="6"/>
  <c r="D141" i="6"/>
  <c r="H24" i="3"/>
  <c r="C1299" i="1"/>
  <c r="F12" i="5"/>
  <c r="C990" i="1"/>
  <c r="I21" i="3"/>
  <c r="D1046" i="1"/>
  <c r="H19" i="9"/>
  <c r="E19" i="9" s="1"/>
  <c r="B19" i="9" s="1"/>
  <c r="G313" i="9"/>
  <c r="E313" i="9" s="1"/>
  <c r="I31" i="3"/>
  <c r="D1469" i="1"/>
  <c r="B192" i="9"/>
  <c r="F118" i="5"/>
  <c r="C1096" i="1"/>
  <c r="E407" i="4"/>
  <c r="D402" i="1" s="1"/>
  <c r="D293" i="1"/>
  <c r="F396" i="4"/>
  <c r="C391" i="1"/>
  <c r="I1451" i="1"/>
  <c r="F459" i="4"/>
  <c r="C453" i="1"/>
  <c r="D151" i="4"/>
  <c r="I20" i="3" l="1"/>
  <c r="D985" i="1"/>
  <c r="G985" i="1" s="1"/>
  <c r="F7" i="5"/>
  <c r="E289" i="4"/>
  <c r="E290" i="4" s="1"/>
  <c r="D286" i="1" s="1"/>
  <c r="I17" i="3"/>
  <c r="G1408" i="1"/>
  <c r="H1408" i="1"/>
  <c r="H17" i="3"/>
  <c r="D289" i="4"/>
  <c r="F151" i="4"/>
  <c r="C147" i="1"/>
  <c r="G3" i="1"/>
  <c r="H3" i="1"/>
  <c r="D290" i="4"/>
  <c r="D412" i="4"/>
  <c r="F6" i="4"/>
  <c r="H16" i="3"/>
  <c r="C2" i="1"/>
  <c r="D408" i="4"/>
  <c r="F350" i="4"/>
  <c r="C345" i="1"/>
  <c r="G285" i="9"/>
  <c r="E285" i="9" s="1"/>
  <c r="B285" i="9" s="1"/>
  <c r="F6" i="5"/>
  <c r="C984" i="1"/>
  <c r="G1096" i="1"/>
  <c r="H1096" i="1"/>
  <c r="F237" i="5"/>
  <c r="H23" i="3"/>
  <c r="C1214" i="1"/>
  <c r="G1124" i="1"/>
  <c r="H1124" i="1"/>
  <c r="D175" i="5"/>
  <c r="H294" i="1"/>
  <c r="G294" i="1"/>
  <c r="I29" i="3"/>
  <c r="D1436" i="1"/>
  <c r="G316" i="9"/>
  <c r="E316" i="9" s="1"/>
  <c r="G561" i="1"/>
  <c r="H561" i="1"/>
  <c r="G990" i="1"/>
  <c r="H990" i="1"/>
  <c r="H1153" i="1"/>
  <c r="G1153" i="1"/>
  <c r="H120" i="1"/>
  <c r="G120" i="1"/>
  <c r="H1469" i="1"/>
  <c r="G1469" i="1"/>
  <c r="H9" i="3"/>
  <c r="H1299" i="1"/>
  <c r="G1299" i="1"/>
  <c r="G391" i="1"/>
  <c r="H391" i="1"/>
  <c r="B21" i="9"/>
  <c r="E635" i="4"/>
  <c r="D629" i="1" s="1"/>
  <c r="D414" i="1"/>
  <c r="E639" i="4"/>
  <c r="D407" i="1"/>
  <c r="G415" i="1"/>
  <c r="H415" i="1"/>
  <c r="G78" i="1"/>
  <c r="H78" i="1"/>
  <c r="F298" i="4"/>
  <c r="D407" i="4"/>
  <c r="C293" i="1"/>
  <c r="G192" i="1"/>
  <c r="H192" i="1"/>
  <c r="H278" i="9"/>
  <c r="E636" i="4"/>
  <c r="D630" i="1" s="1"/>
  <c r="D522" i="1"/>
  <c r="G637" i="1"/>
  <c r="H637" i="1"/>
  <c r="E413" i="4"/>
  <c r="E291" i="4"/>
  <c r="D287" i="1" s="1"/>
  <c r="D285" i="1"/>
  <c r="E312" i="9"/>
  <c r="B313" i="9"/>
  <c r="F141" i="6"/>
  <c r="H28" i="3"/>
  <c r="C1435" i="1"/>
  <c r="G523" i="1"/>
  <c r="H523" i="1"/>
  <c r="G1453" i="1"/>
  <c r="H1453" i="1"/>
  <c r="H220" i="1"/>
  <c r="G220" i="1"/>
  <c r="G587" i="1"/>
  <c r="H587" i="1"/>
  <c r="G135" i="1"/>
  <c r="H135" i="1"/>
  <c r="H1046" i="1"/>
  <c r="G1046" i="1"/>
  <c r="G453" i="1"/>
  <c r="H453" i="1"/>
  <c r="G346" i="1"/>
  <c r="H346" i="1"/>
  <c r="H1517" i="1"/>
  <c r="G1517" i="1"/>
  <c r="H11" i="3"/>
  <c r="F420" i="4"/>
  <c r="D635" i="4"/>
  <c r="C414" i="1"/>
  <c r="H211" i="1"/>
  <c r="G211" i="1"/>
  <c r="E317" i="9"/>
  <c r="B318" i="9"/>
  <c r="D636" i="4"/>
  <c r="F528" i="4"/>
  <c r="C522" i="1"/>
  <c r="H339" i="1"/>
  <c r="G339" i="1"/>
  <c r="H1215" i="1"/>
  <c r="G1215" i="1"/>
  <c r="H40" i="1"/>
  <c r="G40" i="1"/>
  <c r="H509" i="1"/>
  <c r="G509" i="1"/>
  <c r="H985" i="1" l="1"/>
  <c r="N3" i="9"/>
  <c r="I11" i="3"/>
  <c r="H1436" i="1"/>
  <c r="G1436" i="1"/>
  <c r="H345" i="1"/>
  <c r="G345" i="1"/>
  <c r="H1214" i="1"/>
  <c r="G1214" i="1"/>
  <c r="E640" i="4"/>
  <c r="E415" i="4"/>
  <c r="D410" i="1" s="1"/>
  <c r="D408" i="1"/>
  <c r="G293" i="1"/>
  <c r="H293" i="1"/>
  <c r="E414" i="4"/>
  <c r="D409" i="1" s="1"/>
  <c r="F408" i="4"/>
  <c r="C403" i="1"/>
  <c r="F290" i="4"/>
  <c r="C286" i="1"/>
  <c r="F636" i="4"/>
  <c r="C630" i="1"/>
  <c r="G1435" i="1"/>
  <c r="H1435" i="1"/>
  <c r="F407" i="4"/>
  <c r="C402" i="1"/>
  <c r="E641" i="4"/>
  <c r="D633" i="1"/>
  <c r="G2" i="1"/>
  <c r="H2" i="1"/>
  <c r="G147" i="1"/>
  <c r="H147" i="1"/>
  <c r="K3" i="9"/>
  <c r="I9" i="3"/>
  <c r="F175" i="5"/>
  <c r="C1152" i="1"/>
  <c r="H8" i="3"/>
  <c r="G984" i="1"/>
  <c r="H984" i="1"/>
  <c r="G414" i="1"/>
  <c r="H414" i="1"/>
  <c r="F289" i="4"/>
  <c r="D413" i="4"/>
  <c r="D414" i="4" s="1"/>
  <c r="D291" i="4"/>
  <c r="C285" i="1"/>
  <c r="B316" i="9"/>
  <c r="E315" i="9"/>
  <c r="I10" i="3" s="1"/>
  <c r="H522" i="1"/>
  <c r="G522" i="1"/>
  <c r="F635" i="4"/>
  <c r="C629" i="1"/>
  <c r="G278" i="9"/>
  <c r="E278" i="9" s="1"/>
  <c r="F412" i="4"/>
  <c r="D639" i="4"/>
  <c r="C407" i="1"/>
  <c r="F414" i="4" l="1"/>
  <c r="C409" i="1"/>
  <c r="H1152" i="1"/>
  <c r="G1152" i="1"/>
  <c r="F291" i="4"/>
  <c r="C287" i="1"/>
  <c r="G629" i="1"/>
  <c r="H629" i="1"/>
  <c r="G407" i="1"/>
  <c r="H407" i="1"/>
  <c r="M3" i="9"/>
  <c r="G630" i="1"/>
  <c r="H630" i="1"/>
  <c r="E277" i="9"/>
  <c r="I8" i="3" s="1"/>
  <c r="B278" i="9"/>
  <c r="D640" i="4"/>
  <c r="F413" i="4"/>
  <c r="D415" i="4"/>
  <c r="C408" i="1"/>
  <c r="D635" i="1"/>
  <c r="E642" i="4"/>
  <c r="E645" i="4" s="1"/>
  <c r="D634" i="1"/>
  <c r="F639" i="4"/>
  <c r="D641" i="4"/>
  <c r="C633" i="1"/>
  <c r="G285" i="1"/>
  <c r="H285" i="1"/>
  <c r="G286" i="1"/>
  <c r="H286" i="1"/>
  <c r="G402" i="1"/>
  <c r="H402" i="1"/>
  <c r="G403" i="1"/>
  <c r="H403" i="1"/>
  <c r="I18" i="3" l="1"/>
  <c r="D639" i="1"/>
  <c r="G287" i="1"/>
  <c r="H287" i="1"/>
  <c r="H408" i="1"/>
  <c r="G408" i="1"/>
  <c r="G633" i="1"/>
  <c r="H633" i="1"/>
  <c r="F641" i="4"/>
  <c r="C635" i="1"/>
  <c r="G409" i="1"/>
  <c r="H409" i="1"/>
  <c r="E646" i="4"/>
  <c r="D636" i="1"/>
  <c r="F415" i="4"/>
  <c r="C410" i="1"/>
  <c r="F640" i="4"/>
  <c r="D642" i="4"/>
  <c r="C634" i="1"/>
  <c r="I19" i="3" l="1"/>
  <c r="D640" i="1"/>
  <c r="H634" i="1"/>
  <c r="G634" i="1"/>
  <c r="D646" i="4"/>
  <c r="F642" i="4"/>
  <c r="C636" i="1"/>
  <c r="G276" i="9"/>
  <c r="E276" i="9" s="1"/>
  <c r="B276" i="9" s="1"/>
  <c r="H635" i="1"/>
  <c r="G635" i="1"/>
  <c r="H410" i="1"/>
  <c r="G410" i="1"/>
  <c r="D645" i="4"/>
  <c r="H636" i="1" l="1"/>
  <c r="G636" i="1"/>
  <c r="H7" i="3"/>
  <c r="H19" i="3"/>
  <c r="F646" i="4"/>
  <c r="C640" i="1"/>
  <c r="F645" i="4"/>
  <c r="H18" i="3"/>
  <c r="C639" i="1"/>
  <c r="J3" i="9" l="1"/>
  <c r="G640" i="1"/>
  <c r="H640" i="1"/>
  <c r="H639" i="1"/>
  <c r="G639" i="1"/>
  <c r="H274" i="9" l="1"/>
  <c r="G274" i="9"/>
  <c r="L272" i="9"/>
  <c r="F272" i="9" s="1"/>
  <c r="M272" i="9"/>
  <c r="H18" i="9"/>
  <c r="G18" i="9"/>
  <c r="G17" i="9"/>
  <c r="M15" i="9"/>
  <c r="K9" i="9"/>
  <c r="K8" i="9"/>
  <c r="I9" i="9"/>
  <c r="J6" i="9"/>
  <c r="K10" i="9"/>
  <c r="H17" i="9"/>
  <c r="L15" i="9"/>
  <c r="I13" i="9"/>
  <c r="J11" i="9"/>
  <c r="I6" i="9"/>
  <c r="J17" i="9"/>
  <c r="H15" i="9"/>
  <c r="J13" i="9"/>
  <c r="K11" i="9"/>
  <c r="I8" i="9"/>
  <c r="I12" i="9"/>
  <c r="K12" i="9"/>
  <c r="M16" i="9"/>
  <c r="K13" i="9"/>
  <c r="J8" i="9"/>
  <c r="K6" i="9"/>
  <c r="J12" i="9"/>
  <c r="J10" i="9"/>
  <c r="I5" i="9"/>
  <c r="I7" i="9"/>
  <c r="J5" i="9"/>
  <c r="K7" i="9"/>
  <c r="J7" i="9"/>
  <c r="G16" i="9"/>
  <c r="L16" i="9"/>
  <c r="G15" i="9"/>
  <c r="H16" i="9"/>
  <c r="K5" i="9"/>
  <c r="I11" i="9"/>
  <c r="J9" i="9"/>
  <c r="I17" i="9"/>
  <c r="E11" i="9" l="1"/>
  <c r="B11" i="9" s="1"/>
  <c r="E15" i="9"/>
  <c r="E10" i="9"/>
  <c r="B10" i="9" s="1"/>
  <c r="E18" i="9"/>
  <c r="B18" i="9" s="1"/>
  <c r="E6" i="9"/>
  <c r="B6" i="9" s="1"/>
  <c r="E7" i="9"/>
  <c r="B7" i="9" s="1"/>
  <c r="E5" i="9"/>
  <c r="E17" i="9"/>
  <c r="B17" i="9" s="1"/>
  <c r="E13" i="9"/>
  <c r="B13" i="9" s="1"/>
  <c r="F15" i="9"/>
  <c r="E12" i="9"/>
  <c r="B12" i="9" s="1"/>
  <c r="E8" i="9"/>
  <c r="B8" i="9" s="1"/>
  <c r="F16" i="9"/>
  <c r="E16" i="9"/>
  <c r="B16" i="9" s="1"/>
  <c r="E9" i="9"/>
  <c r="B9" i="9" s="1"/>
  <c r="B272" i="9"/>
  <c r="F20" i="9"/>
  <c r="E274" i="9"/>
  <c r="F14" i="9" l="1"/>
  <c r="F3" i="9" s="1"/>
  <c r="E14" i="9"/>
  <c r="B15"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<sst xmlns="http://schemas.openxmlformats.org/spreadsheetml/2006/main" count="4374" uniqueCount="3426">
  <si>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</si>
  <si>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</si>
  <si>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</si>
  <si>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</si>
  <si>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</si>
  <si>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</si>
  <si>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</si>
  <si>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</si>
  <si>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</si>
  <si>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</si>
  <si>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</si>
  <si>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</si>
  <si>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</si>
  <si>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</si>
  <si>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</si>
  <si>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</si>
  <si>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</si>
  <si>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</si>
  <si>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</si>
  <si>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</si>
  <si>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</si>
  <si>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</si>
  <si>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</si>
  <si>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</si>
  <si>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</si>
  <si>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</si>
  <si>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</si>
  <si>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</si>
  <si>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</si>
  <si>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</si>
  <si>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</si>
  <si>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OBRTNIČKA ŠKOLA BJELOVAR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</si>
  <si>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</si>
  <si>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</si>
  <si>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</si>
  <si>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</si>
  <si>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</si>
  <si>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</si>
  <si>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</si>
  <si>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</si>
  <si>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</si>
  <si>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</si>
  <si>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</si>
  <si>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</si>
  <si>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</si>
  <si>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</si>
  <si>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</si>
  <si>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</si>
  <si>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</si>
  <si>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19038 - OBRTNIČKA ŠKOLA BJELOVAR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</si>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</sst>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1055998.57</v>
      </c>
      <c r="D2" s="6">
        <f>'PR-RAS'!E6</f>
        <v>1309233.3400000001</v>
      </c>
      <c r="E2" s="6">
        <v>0</v>
      </c>
      <c r="F2" s="6">
        <v>0</v>
      </c>
      <c r="G2" s="7">
        <f t="shared" ref="G2:G264" si="0">(B2/1000)*(C2*1+D2*2)</f>
        <v>3674.4652500000002</v>
      </c>
      <c r="H2" s="7">
        <f t="shared" ref="H2:H26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881548.67</v>
      </c>
      <c r="D46" s="1">
        <f>'PR-RAS'!E50</f>
        <v>1132184.54</v>
      </c>
      <c r="E46" s="1">
        <v>0</v>
      </c>
      <c r="F46" s="1">
        <v>0</v>
      </c>
      <c r="G46" s="2">
        <f t="shared" si="0"/>
        <v>141566.29874999999</v>
      </c>
      <c r="H46" s="2">
        <f t="shared" si="1"/>
        <v>0.78999999992083758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861228.67</v>
      </c>
      <c r="D64" s="1">
        <f>'PR-RAS'!E68</f>
        <v>1107599.3600000001</v>
      </c>
      <c r="E64" s="1">
        <v>0</v>
      </c>
      <c r="F64" s="1">
        <v>0</v>
      </c>
      <c r="G64" s="2">
        <f t="shared" si="0"/>
        <v>193814.92557000002</v>
      </c>
      <c r="H64" s="2">
        <f t="shared" si="1"/>
        <v>0.69000000006053597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860384.24</v>
      </c>
      <c r="D65" s="1">
        <f>'PR-RAS'!E69</f>
        <v>1106999.3600000001</v>
      </c>
      <c r="E65" s="1">
        <v>0</v>
      </c>
      <c r="F65" s="1">
        <v>0</v>
      </c>
      <c r="G65" s="2">
        <f t="shared" si="0"/>
        <v>196760.50943999999</v>
      </c>
      <c r="H65" s="2">
        <f t="shared" si="1"/>
        <v>0.60000000009313226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844.43</v>
      </c>
      <c r="D66" s="1">
        <f>'PR-RAS'!E70</f>
        <v>600</v>
      </c>
      <c r="E66" s="1">
        <v>0</v>
      </c>
      <c r="F66" s="1">
        <v>0</v>
      </c>
      <c r="G66" s="2">
        <f t="shared" si="0"/>
        <v>132.88794999999999</v>
      </c>
      <c r="H66" s="2">
        <f t="shared" si="1"/>
        <v>0.42999999999994998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20320</v>
      </c>
      <c r="D70" s="1">
        <f>'PR-RAS'!E74</f>
        <v>24585.18</v>
      </c>
      <c r="E70" s="1">
        <v>0</v>
      </c>
      <c r="F70" s="1">
        <v>0</v>
      </c>
      <c r="G70" s="2">
        <f t="shared" si="0"/>
        <v>4794.8348400000004</v>
      </c>
      <c r="H70" s="2">
        <f t="shared" si="1"/>
        <v>0.18000000000029104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20320</v>
      </c>
      <c r="D71" s="1">
        <f>'PR-RAS'!E75</f>
        <v>24585.18</v>
      </c>
      <c r="E71" s="1">
        <v>0</v>
      </c>
      <c r="F71" s="1">
        <v>0</v>
      </c>
      <c r="G71" s="2">
        <f t="shared" si="0"/>
        <v>4864.3252000000002</v>
      </c>
      <c r="H71" s="2">
        <f t="shared" si="1"/>
        <v>0.18000000000029104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9.81</v>
      </c>
      <c r="E78" s="1">
        <v>0</v>
      </c>
      <c r="F78" s="1">
        <v>0</v>
      </c>
      <c r="G78" s="2">
        <f t="shared" si="0"/>
        <v>1.5184400000000002</v>
      </c>
      <c r="H78" s="2">
        <f t="shared" si="1"/>
        <v>0.28999999999999948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9.81</v>
      </c>
      <c r="E79" s="1">
        <v>0</v>
      </c>
      <c r="F79" s="1">
        <v>0</v>
      </c>
      <c r="G79" s="2">
        <f t="shared" si="0"/>
        <v>1.5381600000000002</v>
      </c>
      <c r="H79" s="2">
        <f t="shared" si="1"/>
        <v>0.28999999999999948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9.81</v>
      </c>
      <c r="E81" s="1">
        <v>0</v>
      </c>
      <c r="F81" s="1">
        <v>0</v>
      </c>
      <c r="G81" s="2">
        <f t="shared" si="0"/>
        <v>1.5776000000000003</v>
      </c>
      <c r="H81" s="2">
        <f t="shared" si="1"/>
        <v>0.28999999999999948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7569.9</v>
      </c>
      <c r="D102" s="1">
        <f>'PR-RAS'!E106</f>
        <v>3496.9</v>
      </c>
      <c r="E102" s="1">
        <v>0</v>
      </c>
      <c r="F102" s="1">
        <v>0</v>
      </c>
      <c r="G102" s="2">
        <f t="shared" si="0"/>
        <v>1470.9337000000003</v>
      </c>
      <c r="H102" s="2">
        <f t="shared" si="1"/>
        <v>0.20000000000027285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7569.9</v>
      </c>
      <c r="D108" s="1">
        <f>'PR-RAS'!E112</f>
        <v>3496.9</v>
      </c>
      <c r="E108" s="1">
        <v>0</v>
      </c>
      <c r="F108" s="1">
        <v>0</v>
      </c>
      <c r="G108" s="2">
        <f t="shared" si="0"/>
        <v>1558.3159000000001</v>
      </c>
      <c r="H108" s="2">
        <f t="shared" si="1"/>
        <v>0.20000000000027285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7569.9</v>
      </c>
      <c r="D113" s="1">
        <f>'PR-RAS'!E117</f>
        <v>3496.9</v>
      </c>
      <c r="E113" s="1">
        <v>0</v>
      </c>
      <c r="F113" s="1">
        <v>0</v>
      </c>
      <c r="G113" s="2">
        <f t="shared" si="0"/>
        <v>1631.1344000000001</v>
      </c>
      <c r="H113" s="2">
        <f t="shared" si="1"/>
        <v>0.20000000000027285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42682.909999999996</v>
      </c>
      <c r="D120" s="1">
        <f>'PR-RAS'!E124</f>
        <v>50584.77</v>
      </c>
      <c r="E120" s="1">
        <v>0</v>
      </c>
      <c r="F120" s="1">
        <v>0</v>
      </c>
      <c r="G120" s="2">
        <f t="shared" si="0"/>
        <v>17118.441549999996</v>
      </c>
      <c r="H120" s="2">
        <f t="shared" si="1"/>
        <v>0.32000000000698492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41351.78</v>
      </c>
      <c r="D121" s="1">
        <f>'PR-RAS'!E125</f>
        <v>50584.77</v>
      </c>
      <c r="E121" s="1">
        <v>0</v>
      </c>
      <c r="F121" s="1">
        <v>0</v>
      </c>
      <c r="G121" s="2">
        <f t="shared" si="0"/>
        <v>17102.558400000002</v>
      </c>
      <c r="H121" s="2">
        <f t="shared" si="1"/>
        <v>0.45000000000436557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349.2</v>
      </c>
      <c r="D122" s="1">
        <f>'PR-RAS'!E126</f>
        <v>1199.2</v>
      </c>
      <c r="E122" s="1">
        <v>0</v>
      </c>
      <c r="F122" s="1">
        <v>0</v>
      </c>
      <c r="G122" s="2">
        <f t="shared" si="0"/>
        <v>332.45959999999997</v>
      </c>
      <c r="H122" s="2">
        <f t="shared" si="1"/>
        <v>0.40000000000003411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41002.58</v>
      </c>
      <c r="D123" s="1">
        <f>'PR-RAS'!E127</f>
        <v>49385.57</v>
      </c>
      <c r="E123" s="1">
        <v>0</v>
      </c>
      <c r="F123" s="1">
        <v>0</v>
      </c>
      <c r="G123" s="2">
        <f t="shared" si="0"/>
        <v>17052.393840000001</v>
      </c>
      <c r="H123" s="2">
        <f t="shared" si="1"/>
        <v>0.84999999999854481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1331.13</v>
      </c>
      <c r="D124" s="1">
        <f>'PR-RAS'!E128</f>
        <v>0</v>
      </c>
      <c r="E124" s="1">
        <v>0</v>
      </c>
      <c r="F124" s="1">
        <v>0</v>
      </c>
      <c r="G124" s="2">
        <f t="shared" si="0"/>
        <v>163.72899000000001</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1331.13</v>
      </c>
      <c r="D125" s="1">
        <f>'PR-RAS'!E129</f>
        <v>0</v>
      </c>
      <c r="E125" s="1">
        <v>0</v>
      </c>
      <c r="F125" s="1">
        <v>0</v>
      </c>
      <c r="G125" s="2">
        <f t="shared" si="0"/>
        <v>165.06012000000001</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124160.19</v>
      </c>
      <c r="D129" s="1">
        <f>'PR-RAS'!E133</f>
        <v>122667.81</v>
      </c>
      <c r="E129" s="1">
        <v>0</v>
      </c>
      <c r="F129" s="1">
        <v>0</v>
      </c>
      <c r="G129" s="2">
        <f t="shared" si="0"/>
        <v>47295.463680000001</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124160.19</v>
      </c>
      <c r="D130" s="1">
        <f>'PR-RAS'!E134</f>
        <v>122667.81</v>
      </c>
      <c r="E130" s="1">
        <v>0</v>
      </c>
      <c r="F130" s="1">
        <v>0</v>
      </c>
      <c r="G130" s="2">
        <f t="shared" si="0"/>
        <v>47664.959490000001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121880.83</v>
      </c>
      <c r="D131" s="1">
        <f>'PR-RAS'!E135</f>
        <v>118243.26</v>
      </c>
      <c r="E131" s="1">
        <v>0</v>
      </c>
      <c r="F131" s="1">
        <v>0</v>
      </c>
      <c r="G131" s="2">
        <f t="shared" si="0"/>
        <v>46587.755499999999</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2279.36</v>
      </c>
      <c r="D132" s="1">
        <f>'PR-RAS'!E136</f>
        <v>4424.55</v>
      </c>
      <c r="E132" s="1">
        <v>0</v>
      </c>
      <c r="F132" s="1">
        <v>0</v>
      </c>
      <c r="G132" s="2">
        <f t="shared" si="0"/>
        <v>1457.8282600000002</v>
      </c>
      <c r="H132" s="2">
        <f t="shared" si="1"/>
        <v>0.80999999999994543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36.799999999999997</v>
      </c>
      <c r="D135" s="1">
        <f>'PR-RAS'!E139</f>
        <v>289.51</v>
      </c>
      <c r="E135" s="1">
        <v>0</v>
      </c>
      <c r="F135" s="1">
        <v>0</v>
      </c>
      <c r="G135" s="2">
        <f t="shared" si="0"/>
        <v>82.519880000000001</v>
      </c>
      <c r="H135" s="2">
        <f t="shared" si="1"/>
        <v>0.69000000000001194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36.799999999999997</v>
      </c>
      <c r="D146" s="1">
        <f>'PR-RAS'!E150</f>
        <v>289.51</v>
      </c>
      <c r="E146" s="1">
        <v>0</v>
      </c>
      <c r="F146" s="1">
        <v>0</v>
      </c>
      <c r="G146" s="2">
        <f t="shared" si="0"/>
        <v>89.293899999999979</v>
      </c>
      <c r="H146" s="2">
        <f t="shared" si="1"/>
        <v>0.69000000000001194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1021798.56</v>
      </c>
      <c r="D147" s="1">
        <f>'PR-RAS'!E151</f>
        <v>1270917.26</v>
      </c>
      <c r="E147" s="1">
        <v>0</v>
      </c>
      <c r="F147" s="1">
        <v>0</v>
      </c>
      <c r="G147" s="2">
        <f t="shared" si="0"/>
        <v>520290.42968</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884840.97</v>
      </c>
      <c r="D148" s="1">
        <f>'PR-RAS'!E152</f>
        <v>1133520.3700000001</v>
      </c>
      <c r="E148" s="1">
        <v>0</v>
      </c>
      <c r="F148" s="1">
        <v>0</v>
      </c>
      <c r="G148" s="2">
        <f t="shared" si="0"/>
        <v>463326.61136999994</v>
      </c>
      <c r="H148" s="2">
        <f t="shared" si="1"/>
        <v>0.40000000013969839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721558.48</v>
      </c>
      <c r="D149" s="1">
        <f>'PR-RAS'!E153</f>
        <v>919990.97</v>
      </c>
      <c r="E149" s="1">
        <v>0</v>
      </c>
      <c r="F149" s="1">
        <v>0</v>
      </c>
      <c r="G149" s="2">
        <f t="shared" si="0"/>
        <v>379107.98215999996</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690692.47</v>
      </c>
      <c r="D150" s="1">
        <f>'PR-RAS'!E154</f>
        <v>877174.72</v>
      </c>
      <c r="E150" s="1">
        <v>0</v>
      </c>
      <c r="F150" s="1">
        <v>0</v>
      </c>
      <c r="G150" s="2">
        <f t="shared" si="0"/>
        <v>364311.24459000002</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30866.01</v>
      </c>
      <c r="D152" s="1">
        <f>'PR-RAS'!E156</f>
        <v>42816.25</v>
      </c>
      <c r="E152" s="1">
        <v>0</v>
      </c>
      <c r="F152" s="1">
        <v>0</v>
      </c>
      <c r="G152" s="2">
        <f t="shared" si="0"/>
        <v>17591.275009999998</v>
      </c>
      <c r="H152" s="2">
        <f t="shared" si="1"/>
        <v>0.25999999999839929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45984.17</v>
      </c>
      <c r="D154" s="1">
        <f>'PR-RAS'!E158</f>
        <v>61730.02</v>
      </c>
      <c r="E154" s="1">
        <v>0</v>
      </c>
      <c r="F154" s="1">
        <v>0</v>
      </c>
      <c r="G154" s="2">
        <f t="shared" si="0"/>
        <v>25924.964129999997</v>
      </c>
      <c r="H154" s="2">
        <f t="shared" si="1"/>
        <v>0.18999999999505235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117298.31999999999</v>
      </c>
      <c r="D155" s="1">
        <f>'PR-RAS'!E159</f>
        <v>151799.38</v>
      </c>
      <c r="E155" s="1">
        <v>0</v>
      </c>
      <c r="F155" s="1">
        <v>0</v>
      </c>
      <c r="G155" s="2">
        <f t="shared" si="0"/>
        <v>64818.150320000001</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117272.54</v>
      </c>
      <c r="D157" s="1">
        <f>'PR-RAS'!E161</f>
        <v>151799.38</v>
      </c>
      <c r="E157" s="1">
        <v>0</v>
      </c>
      <c r="F157" s="1">
        <v>0</v>
      </c>
      <c r="G157" s="2">
        <f t="shared" si="0"/>
        <v>65655.9228</v>
      </c>
      <c r="H157" s="2">
        <f t="shared" si="1"/>
        <v>0.84000000001105946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25.78</v>
      </c>
      <c r="D158" s="1">
        <f>'PR-RAS'!E162</f>
        <v>0</v>
      </c>
      <c r="E158" s="1">
        <v>0</v>
      </c>
      <c r="F158" s="1">
        <v>0</v>
      </c>
      <c r="G158" s="2">
        <f t="shared" si="0"/>
        <v>4.0474600000000001</v>
      </c>
      <c r="H158" s="2">
        <f t="shared" si="1"/>
        <v>0.21999999999999886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135091.15</v>
      </c>
      <c r="D159" s="1">
        <f>'PR-RAS'!E163</f>
        <v>136160.37</v>
      </c>
      <c r="E159" s="1">
        <v>0</v>
      </c>
      <c r="F159" s="1">
        <v>0</v>
      </c>
      <c r="G159" s="2">
        <f t="shared" si="0"/>
        <v>64371.07862</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47002.460000000006</v>
      </c>
      <c r="D160" s="1">
        <f>'PR-RAS'!E164</f>
        <v>48707.12</v>
      </c>
      <c r="E160" s="1">
        <v>0</v>
      </c>
      <c r="F160" s="1">
        <v>0</v>
      </c>
      <c r="G160" s="2">
        <f t="shared" si="0"/>
        <v>22962.255300000001</v>
      </c>
      <c r="H160" s="2">
        <f t="shared" si="1"/>
        <v>0.58000000000902219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6879.26</v>
      </c>
      <c r="D161" s="1">
        <f>'PR-RAS'!E165</f>
        <v>8816.49</v>
      </c>
      <c r="E161" s="1">
        <v>0</v>
      </c>
      <c r="F161" s="1">
        <v>0</v>
      </c>
      <c r="G161" s="2">
        <f t="shared" si="0"/>
        <v>3921.9583999999995</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39566.44</v>
      </c>
      <c r="D162" s="1">
        <f>'PR-RAS'!E166</f>
        <v>34262.550000000003</v>
      </c>
      <c r="E162" s="1">
        <v>0</v>
      </c>
      <c r="F162" s="1">
        <v>0</v>
      </c>
      <c r="G162" s="2">
        <f t="shared" si="0"/>
        <v>17402.737940000003</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533</v>
      </c>
      <c r="D163" s="1">
        <f>'PR-RAS'!E167</f>
        <v>5628.08</v>
      </c>
      <c r="E163" s="1">
        <v>0</v>
      </c>
      <c r="F163" s="1">
        <v>0</v>
      </c>
      <c r="G163" s="2">
        <f t="shared" si="0"/>
        <v>1909.84392</v>
      </c>
      <c r="H163" s="2">
        <f t="shared" si="1"/>
        <v>7.999999999992724E-2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23.76</v>
      </c>
      <c r="D164" s="1">
        <f>'PR-RAS'!E168</f>
        <v>0</v>
      </c>
      <c r="E164" s="1">
        <v>0</v>
      </c>
      <c r="F164" s="1">
        <v>0</v>
      </c>
      <c r="G164" s="2">
        <f t="shared" si="0"/>
        <v>3.8728800000000003</v>
      </c>
      <c r="H164" s="2">
        <f t="shared" si="1"/>
        <v>0.23999999999999844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46740.44</v>
      </c>
      <c r="D165" s="1">
        <f>'PR-RAS'!E169</f>
        <v>38231.69</v>
      </c>
      <c r="E165" s="1">
        <v>0</v>
      </c>
      <c r="F165" s="1">
        <v>0</v>
      </c>
      <c r="G165" s="2">
        <f t="shared" si="0"/>
        <v>20205.426480000002</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18326.29</v>
      </c>
      <c r="D166" s="1">
        <f>'PR-RAS'!E170</f>
        <v>14463.26</v>
      </c>
      <c r="E166" s="1">
        <v>0</v>
      </c>
      <c r="F166" s="1">
        <v>0</v>
      </c>
      <c r="G166" s="2">
        <f t="shared" si="0"/>
        <v>7796.7136499999997</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1449.69</v>
      </c>
      <c r="D167" s="1">
        <f>'PR-RAS'!E171</f>
        <v>1147.92</v>
      </c>
      <c r="E167" s="1">
        <v>0</v>
      </c>
      <c r="F167" s="1">
        <v>0</v>
      </c>
      <c r="G167" s="2">
        <f t="shared" si="0"/>
        <v>621.75798000000009</v>
      </c>
      <c r="H167" s="2">
        <f t="shared" si="1"/>
        <v>0.38999999999987267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22001.24</v>
      </c>
      <c r="D168" s="1">
        <f>'PR-RAS'!E172</f>
        <v>16805.060000000001</v>
      </c>
      <c r="E168" s="1">
        <v>0</v>
      </c>
      <c r="F168" s="1">
        <v>0</v>
      </c>
      <c r="G168" s="2">
        <f t="shared" si="0"/>
        <v>9287.0971200000004</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3086.33</v>
      </c>
      <c r="D169" s="1">
        <f>'PR-RAS'!E173</f>
        <v>2379.96</v>
      </c>
      <c r="E169" s="1">
        <v>0</v>
      </c>
      <c r="F169" s="1">
        <v>0</v>
      </c>
      <c r="G169" s="2">
        <f t="shared" si="0"/>
        <v>1318.17</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1015.87</v>
      </c>
      <c r="D170" s="1">
        <f>'PR-RAS'!E174</f>
        <v>2417.7800000000002</v>
      </c>
      <c r="E170" s="1">
        <v>0</v>
      </c>
      <c r="F170" s="1">
        <v>0</v>
      </c>
      <c r="G170" s="2">
        <f t="shared" si="0"/>
        <v>988.89167000000009</v>
      </c>
      <c r="H170" s="2">
        <f t="shared" si="1"/>
        <v>0.34999999999979536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861.02</v>
      </c>
      <c r="D172" s="1">
        <f>'PR-RAS'!E176</f>
        <v>1017.71</v>
      </c>
      <c r="E172" s="1">
        <v>0</v>
      </c>
      <c r="F172" s="1">
        <v>0</v>
      </c>
      <c r="G172" s="2">
        <f t="shared" si="0"/>
        <v>495.29124000000007</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34614.32</v>
      </c>
      <c r="D173" s="1">
        <f>'PR-RAS'!E177</f>
        <v>29596.560000000001</v>
      </c>
      <c r="E173" s="1">
        <v>0</v>
      </c>
      <c r="F173" s="1">
        <v>0</v>
      </c>
      <c r="G173" s="2">
        <f t="shared" si="0"/>
        <v>16134.87968</v>
      </c>
      <c r="H173" s="2">
        <f t="shared" si="1"/>
        <v>0.75999999999839929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5923.28</v>
      </c>
      <c r="D174" s="1">
        <f>'PR-RAS'!E178</f>
        <v>3347.93</v>
      </c>
      <c r="E174" s="1">
        <v>0</v>
      </c>
      <c r="F174" s="1">
        <v>0</v>
      </c>
      <c r="G174" s="2">
        <f t="shared" si="0"/>
        <v>2183.1112199999998</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13894.05</v>
      </c>
      <c r="D175" s="1">
        <f>'PR-RAS'!E179</f>
        <v>6934.48</v>
      </c>
      <c r="E175" s="1">
        <v>0</v>
      </c>
      <c r="F175" s="1">
        <v>0</v>
      </c>
      <c r="G175" s="2">
        <f t="shared" si="0"/>
        <v>4830.7637399999994</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1190.6500000000001</v>
      </c>
      <c r="E176" s="1">
        <v>0</v>
      </c>
      <c r="F176" s="1">
        <v>0</v>
      </c>
      <c r="G176" s="2">
        <f t="shared" si="0"/>
        <v>416.72750000000002</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4519.8599999999997</v>
      </c>
      <c r="D177" s="1">
        <f>'PR-RAS'!E181</f>
        <v>5616.56</v>
      </c>
      <c r="E177" s="1">
        <v>0</v>
      </c>
      <c r="F177" s="1">
        <v>0</v>
      </c>
      <c r="G177" s="2">
        <f t="shared" si="0"/>
        <v>2772.5244799999996</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4586.97</v>
      </c>
      <c r="D178" s="1">
        <f>'PR-RAS'!E182</f>
        <v>4775.4799999999996</v>
      </c>
      <c r="E178" s="1">
        <v>0</v>
      </c>
      <c r="F178" s="1">
        <v>0</v>
      </c>
      <c r="G178" s="2">
        <f t="shared" si="0"/>
        <v>2502.4136100000001</v>
      </c>
      <c r="H178" s="2">
        <f t="shared" si="1"/>
        <v>0.50999999999930878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1884.84</v>
      </c>
      <c r="D179" s="1">
        <f>'PR-RAS'!E183</f>
        <v>2428.1999999999998</v>
      </c>
      <c r="E179" s="1">
        <v>0</v>
      </c>
      <c r="F179" s="1">
        <v>0</v>
      </c>
      <c r="G179" s="2">
        <f t="shared" si="0"/>
        <v>1199.9407199999998</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1257.42</v>
      </c>
      <c r="E180" s="1">
        <v>0</v>
      </c>
      <c r="F180" s="1">
        <v>0</v>
      </c>
      <c r="G180" s="2">
        <f t="shared" si="0"/>
        <v>450.15636000000001</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3004.8</v>
      </c>
      <c r="D181" s="1">
        <f>'PR-RAS'!E185</f>
        <v>3433.21</v>
      </c>
      <c r="E181" s="1">
        <v>0</v>
      </c>
      <c r="F181" s="1">
        <v>0</v>
      </c>
      <c r="G181" s="2">
        <f t="shared" si="0"/>
        <v>1776.8196</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800.52</v>
      </c>
      <c r="D182" s="1">
        <f>'PR-RAS'!E186</f>
        <v>612.63</v>
      </c>
      <c r="E182" s="1">
        <v>0</v>
      </c>
      <c r="F182" s="1">
        <v>0</v>
      </c>
      <c r="G182" s="2">
        <f t="shared" si="0"/>
        <v>366.66618</v>
      </c>
      <c r="H182" s="2">
        <f t="shared" si="1"/>
        <v>0.85000000000002274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13279.54</v>
      </c>
      <c r="E183" s="1">
        <v>0</v>
      </c>
      <c r="F183" s="1">
        <v>0</v>
      </c>
      <c r="G183" s="2">
        <f t="shared" si="0"/>
        <v>4833.7525599999999</v>
      </c>
      <c r="H183" s="2">
        <f t="shared" si="1"/>
        <v>0.45999999999912689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6733.93</v>
      </c>
      <c r="D184" s="1">
        <f>'PR-RAS'!E188</f>
        <v>6345.46</v>
      </c>
      <c r="E184" s="1">
        <v>0</v>
      </c>
      <c r="F184" s="1">
        <v>0</v>
      </c>
      <c r="G184" s="2">
        <f t="shared" si="0"/>
        <v>3554.7475499999996</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701.59</v>
      </c>
      <c r="D186" s="1">
        <f>'PR-RAS'!E190</f>
        <v>739.8</v>
      </c>
      <c r="E186" s="1">
        <v>0</v>
      </c>
      <c r="F186" s="1">
        <v>0</v>
      </c>
      <c r="G186" s="2">
        <f t="shared" si="0"/>
        <v>403.52015</v>
      </c>
      <c r="H186" s="2">
        <f t="shared" si="1"/>
        <v>0.61000000000001364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167.84</v>
      </c>
      <c r="D187" s="1">
        <f>'PR-RAS'!E191</f>
        <v>0</v>
      </c>
      <c r="E187" s="1">
        <v>0</v>
      </c>
      <c r="F187" s="1">
        <v>0</v>
      </c>
      <c r="G187" s="2">
        <f t="shared" si="0"/>
        <v>31.218240000000002</v>
      </c>
      <c r="H187" s="2">
        <f t="shared" si="1"/>
        <v>0.15999999999999659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72.27</v>
      </c>
      <c r="D188" s="1">
        <f>'PR-RAS'!E192</f>
        <v>80</v>
      </c>
      <c r="E188" s="1">
        <v>0</v>
      </c>
      <c r="F188" s="1">
        <v>0</v>
      </c>
      <c r="G188" s="2">
        <f t="shared" si="0"/>
        <v>43.434489999999997</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282.24</v>
      </c>
      <c r="D189" s="1">
        <f>'PR-RAS'!E193</f>
        <v>426.39</v>
      </c>
      <c r="E189" s="1">
        <v>0</v>
      </c>
      <c r="F189" s="1">
        <v>0</v>
      </c>
      <c r="G189" s="2">
        <f t="shared" si="0"/>
        <v>213.38376</v>
      </c>
      <c r="H189" s="2">
        <f t="shared" si="1"/>
        <v>0.62999999999999545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924.91</v>
      </c>
      <c r="D190" s="1">
        <f>'PR-RAS'!E194</f>
        <v>33.18</v>
      </c>
      <c r="E190" s="1">
        <v>0</v>
      </c>
      <c r="F190" s="1">
        <v>0</v>
      </c>
      <c r="G190" s="2">
        <f t="shared" si="0"/>
        <v>187.35003</v>
      </c>
      <c r="H190" s="2">
        <f t="shared" si="1"/>
        <v>0.27000000000003155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4585.08</v>
      </c>
      <c r="D191" s="1">
        <f>'PR-RAS'!E195</f>
        <v>5066.09</v>
      </c>
      <c r="E191" s="1">
        <v>0</v>
      </c>
      <c r="F191" s="1">
        <v>0</v>
      </c>
      <c r="G191" s="2">
        <f t="shared" si="0"/>
        <v>2796.2793999999999</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1856.3899999999999</v>
      </c>
      <c r="D192" s="1">
        <f>'PR-RAS'!E196</f>
        <v>1217.6299999999999</v>
      </c>
      <c r="E192" s="1">
        <v>0</v>
      </c>
      <c r="F192" s="1">
        <v>0</v>
      </c>
      <c r="G192" s="2">
        <f t="shared" si="0"/>
        <v>819.70514999999989</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1856.3899999999999</v>
      </c>
      <c r="D206" s="1">
        <f>'PR-RAS'!E210</f>
        <v>1217.6299999999999</v>
      </c>
      <c r="E206" s="1">
        <v>0</v>
      </c>
      <c r="F206" s="1">
        <v>0</v>
      </c>
      <c r="G206" s="2">
        <f t="shared" si="0"/>
        <v>879.78824999999983</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1090.06</v>
      </c>
      <c r="D207" s="1">
        <f>'PR-RAS'!E211</f>
        <v>1208.07</v>
      </c>
      <c r="E207" s="1">
        <v>0</v>
      </c>
      <c r="F207" s="1">
        <v>0</v>
      </c>
      <c r="G207" s="2">
        <f t="shared" si="0"/>
        <v>722.27719999999988</v>
      </c>
      <c r="H207" s="2">
        <f t="shared" si="1"/>
        <v>0.12999999999988177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766.33</v>
      </c>
      <c r="D209" s="1">
        <f>'PR-RAS'!E213</f>
        <v>9.56</v>
      </c>
      <c r="E209" s="1">
        <v>0</v>
      </c>
      <c r="F209" s="1">
        <v>0</v>
      </c>
      <c r="G209" s="2">
        <f t="shared" si="0"/>
        <v>163.37360000000001</v>
      </c>
      <c r="H209" s="2">
        <f t="shared" si="1"/>
        <v>0.77000000000004043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10.050000000000001</v>
      </c>
      <c r="D259" s="1">
        <f>'PR-RAS'!E263</f>
        <v>18.89</v>
      </c>
      <c r="E259" s="1">
        <v>0</v>
      </c>
      <c r="F259" s="1">
        <v>0</v>
      </c>
      <c r="G259" s="2">
        <f t="shared" si="0"/>
        <v>12.34014</v>
      </c>
      <c r="H259" s="2">
        <f t="shared" si="1"/>
        <v>0.16000000000000014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10.050000000000001</v>
      </c>
      <c r="D260" s="1">
        <f>'PR-RAS'!E264</f>
        <v>18.89</v>
      </c>
      <c r="E260" s="1">
        <v>0</v>
      </c>
      <c r="F260" s="1">
        <v>0</v>
      </c>
      <c r="G260" s="2">
        <f t="shared" si="0"/>
        <v>12.387969999999999</v>
      </c>
      <c r="H260" s="2">
        <f t="shared" si="1"/>
        <v>0.16000000000000014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10.050000000000001</v>
      </c>
      <c r="D262" s="1">
        <f>'PR-RAS'!E266</f>
        <v>18.89</v>
      </c>
      <c r="E262" s="1">
        <v>0</v>
      </c>
      <c r="F262" s="1">
        <v>0</v>
      </c>
      <c r="G262" s="2">
        <f t="shared" si="0"/>
        <v>12.48363</v>
      </c>
      <c r="H262" s="2">
        <f t="shared" si="1"/>
        <v>0.16000000000000014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1021798.56</v>
      </c>
      <c r="D285" s="1">
        <f>'PR-RAS'!E289</f>
        <v>1270917.26</v>
      </c>
      <c r="E285" s="1">
        <v>0</v>
      </c>
      <c r="F285" s="1">
        <v>0</v>
      </c>
      <c r="G285" s="2">
        <f t="shared" si="8"/>
        <v>1012071.7947199999</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34200.010000000009</v>
      </c>
      <c r="D286" s="1">
        <f>'PR-RAS'!E290</f>
        <v>38316.080000000075</v>
      </c>
      <c r="E286" s="1">
        <v>0</v>
      </c>
      <c r="F286" s="1">
        <v>0</v>
      </c>
      <c r="G286" s="2">
        <f t="shared" si="8"/>
        <v>31587.168450000041</v>
      </c>
      <c r="H286" s="2">
        <f t="shared" si="9"/>
        <v>9.0000000083819032E-2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1294.17</v>
      </c>
      <c r="D288" s="1">
        <f>'PR-RAS'!E292</f>
        <v>23628.11</v>
      </c>
      <c r="E288" s="1">
        <v>0</v>
      </c>
      <c r="F288" s="1">
        <v>0</v>
      </c>
      <c r="G288" s="2">
        <f t="shared" si="8"/>
        <v>13933.961929999999</v>
      </c>
      <c r="H288" s="2">
        <f t="shared" si="9"/>
        <v>0.28000000000065484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1097.4100000000001</v>
      </c>
      <c r="E290" s="1">
        <v>0</v>
      </c>
      <c r="F290" s="1">
        <v>0</v>
      </c>
      <c r="G290" s="2">
        <f t="shared" si="8"/>
        <v>634.30298000000005</v>
      </c>
      <c r="H290" s="2">
        <f t="shared" si="9"/>
        <v>0.41000000000008185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1097.4100000000001</v>
      </c>
      <c r="E291" s="1">
        <v>0</v>
      </c>
      <c r="F291" s="1">
        <v>0</v>
      </c>
      <c r="G291" s="2">
        <f t="shared" si="8"/>
        <v>636.49779999999998</v>
      </c>
      <c r="H291" s="2">
        <f t="shared" si="9"/>
        <v>0.41000000000008185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10110.07</v>
      </c>
      <c r="D345" s="1">
        <f>'PR-RAS'!E350</f>
        <v>12995.69</v>
      </c>
      <c r="E345" s="1">
        <v>0</v>
      </c>
      <c r="F345" s="1">
        <v>0</v>
      </c>
      <c r="G345" s="2">
        <f t="shared" si="8"/>
        <v>12418.898799999997</v>
      </c>
      <c r="H345" s="2">
        <f t="shared" si="9"/>
        <v>0.37999999999919964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10110.07</v>
      </c>
      <c r="D358" s="1">
        <f>'PR-RAS'!E363</f>
        <v>12995.69</v>
      </c>
      <c r="E358" s="1">
        <v>0</v>
      </c>
      <c r="F358" s="1">
        <v>0</v>
      </c>
      <c r="G358" s="2">
        <f t="shared" si="8"/>
        <v>12888.217649999999</v>
      </c>
      <c r="H358" s="2">
        <f t="shared" si="9"/>
        <v>0.37999999999919964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8703.74</v>
      </c>
      <c r="D364" s="1">
        <f>'PR-RAS'!E369</f>
        <v>11424.130000000001</v>
      </c>
      <c r="E364" s="1">
        <v>0</v>
      </c>
      <c r="F364" s="1">
        <v>0</v>
      </c>
      <c r="G364" s="2">
        <f t="shared" si="8"/>
        <v>11453.376</v>
      </c>
      <c r="H364" s="2">
        <f t="shared" si="9"/>
        <v>0.39000000000123691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2083.52</v>
      </c>
      <c r="D365" s="1">
        <f>'PR-RAS'!E370</f>
        <v>9227.93</v>
      </c>
      <c r="E365" s="1">
        <v>0</v>
      </c>
      <c r="F365" s="1">
        <v>0</v>
      </c>
      <c r="G365" s="2">
        <f t="shared" si="8"/>
        <v>7476.3343199999999</v>
      </c>
      <c r="H365" s="2">
        <f t="shared" si="9"/>
        <v>0.54999999999972715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105</v>
      </c>
      <c r="E369" s="1">
        <v>0</v>
      </c>
      <c r="F369" s="1">
        <v>0</v>
      </c>
      <c r="G369" s="2">
        <f t="shared" si="8"/>
        <v>77.28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6620.22</v>
      </c>
      <c r="D371" s="1">
        <f>'PR-RAS'!E376</f>
        <v>2091.1999999999998</v>
      </c>
      <c r="E371" s="1">
        <v>0</v>
      </c>
      <c r="F371" s="1">
        <v>0</v>
      </c>
      <c r="G371" s="2">
        <f t="shared" si="8"/>
        <v>3996.9693999999995</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1406.33</v>
      </c>
      <c r="D378" s="1">
        <f>'PR-RAS'!E383</f>
        <v>1571.56</v>
      </c>
      <c r="E378" s="1">
        <v>0</v>
      </c>
      <c r="F378" s="1">
        <v>0</v>
      </c>
      <c r="G378" s="2">
        <f t="shared" si="8"/>
        <v>1715.14265</v>
      </c>
      <c r="H378" s="2">
        <f t="shared" si="9"/>
        <v>0.76999999999998181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1406.33</v>
      </c>
      <c r="D379" s="1">
        <f>'PR-RAS'!E384</f>
        <v>1571.56</v>
      </c>
      <c r="E379" s="1">
        <v>0</v>
      </c>
      <c r="F379" s="1">
        <v>0</v>
      </c>
      <c r="G379" s="2">
        <f t="shared" si="8"/>
        <v>1719.6921</v>
      </c>
      <c r="H379" s="2">
        <f t="shared" si="9"/>
        <v>0.76999999999998181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10110.07</v>
      </c>
      <c r="D403" s="1">
        <f>'PR-RAS'!E408</f>
        <v>12995.69</v>
      </c>
      <c r="E403" s="1">
        <v>0</v>
      </c>
      <c r="F403" s="1">
        <v>0</v>
      </c>
      <c r="G403" s="2">
        <f t="shared" si="8"/>
        <v>14512.7829</v>
      </c>
      <c r="H403" s="2">
        <f t="shared" si="9"/>
        <v>0.37999999999919964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1055998.57</v>
      </c>
      <c r="D407" s="1">
        <f>'PR-RAS'!E412</f>
        <v>1309233.3400000001</v>
      </c>
      <c r="E407" s="1">
        <v>0</v>
      </c>
      <c r="F407" s="1">
        <v>0</v>
      </c>
      <c r="G407" s="2">
        <f t="shared" si="8"/>
        <v>1491832.8915000001</v>
      </c>
      <c r="H407" s="2">
        <f t="shared" si="9"/>
        <v>0.77000000001862645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1031908.63</v>
      </c>
      <c r="D408" s="1">
        <f>'PR-RAS'!E413</f>
        <v>1283912.95</v>
      </c>
      <c r="E408" s="1">
        <v>0</v>
      </c>
      <c r="F408" s="1">
        <v>0</v>
      </c>
      <c r="G408" s="2">
        <f t="shared" si="8"/>
        <v>1465091.9537099998</v>
      </c>
      <c r="H408" s="2">
        <f t="shared" si="9"/>
        <v>0.42000000004190952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24089.940000000061</v>
      </c>
      <c r="D409" s="1">
        <f>'PR-RAS'!E414</f>
        <v>25320.39000000013</v>
      </c>
      <c r="E409" s="1">
        <v>0</v>
      </c>
      <c r="F409" s="1">
        <v>0</v>
      </c>
      <c r="G409" s="2">
        <f t="shared" si="8"/>
        <v>30490.133760000128</v>
      </c>
      <c r="H409" s="2">
        <f t="shared" si="9"/>
        <v>0.45000000006984919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1294.17</v>
      </c>
      <c r="D411" s="1">
        <f>'PR-RAS'!E416</f>
        <v>23628.11</v>
      </c>
      <c r="E411" s="1">
        <v>0</v>
      </c>
      <c r="F411" s="1">
        <v>0</v>
      </c>
      <c r="G411" s="2">
        <f t="shared" si="8"/>
        <v>19905.659899999999</v>
      </c>
      <c r="H411" s="2">
        <f t="shared" si="9"/>
        <v>0.28000000000065484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1097.4100000000001</v>
      </c>
      <c r="E413" s="1">
        <v>0</v>
      </c>
      <c r="F413" s="1">
        <v>0</v>
      </c>
      <c r="G413" s="2">
        <f t="shared" si="8"/>
        <v>904.26584000000003</v>
      </c>
      <c r="H413" s="2">
        <f t="shared" si="9"/>
        <v>0.41000000000008185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1055998.57</v>
      </c>
      <c r="D633" s="1">
        <f>'PR-RAS'!E639</f>
        <v>1309233.3400000001</v>
      </c>
      <c r="E633" s="1">
        <v>0</v>
      </c>
      <c r="F633" s="1">
        <v>0</v>
      </c>
      <c r="G633" s="2">
        <f t="shared" si="10"/>
        <v>2322262.0380000002</v>
      </c>
      <c r="H633" s="2">
        <f t="shared" si="11"/>
        <v>0.77000000001862645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1031908.63</v>
      </c>
      <c r="D634" s="1">
        <f>'PR-RAS'!E640</f>
        <v>1283912.95</v>
      </c>
      <c r="E634" s="1">
        <v>0</v>
      </c>
      <c r="F634" s="1">
        <v>0</v>
      </c>
      <c r="G634" s="2">
        <f t="shared" si="10"/>
        <v>2278631.9574899999</v>
      </c>
      <c r="H634" s="2">
        <f t="shared" si="11"/>
        <v>0.42000000004190952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24089.940000000061</v>
      </c>
      <c r="D635" s="1">
        <f>'PR-RAS'!E641</f>
        <v>25320.39000000013</v>
      </c>
      <c r="E635" s="1">
        <v>0</v>
      </c>
      <c r="F635" s="1">
        <v>0</v>
      </c>
      <c r="G635" s="2">
        <f t="shared" si="10"/>
        <v>47379.276480000204</v>
      </c>
      <c r="H635" s="2">
        <f t="shared" si="11"/>
        <v>0.45000000006984919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1294.17</v>
      </c>
      <c r="D637" s="1">
        <f>'PR-RAS'!E643</f>
        <v>23628.11</v>
      </c>
      <c r="E637" s="1">
        <v>0</v>
      </c>
      <c r="F637" s="1">
        <v>0</v>
      </c>
      <c r="G637" s="2">
        <f t="shared" si="10"/>
        <v>30878.048040000001</v>
      </c>
      <c r="H637" s="2">
        <f t="shared" si="11"/>
        <v>0.28000000000065484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25384.110000000059</v>
      </c>
      <c r="D639" s="1">
        <f>'PR-RAS'!E645</f>
        <v>48948.500000000131</v>
      </c>
      <c r="E639" s="1">
        <v>0</v>
      </c>
      <c r="F639" s="1">
        <v>0</v>
      </c>
      <c r="G639" s="2">
        <f t="shared" si="10"/>
        <v>78653.348180000205</v>
      </c>
      <c r="H639" s="2">
        <f t="shared" si="11"/>
        <v>0.6099999999278225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78862.539999999994</v>
      </c>
      <c r="D641" s="1">
        <f>'PR-RAS'!E647</f>
        <v>91081.18</v>
      </c>
      <c r="E641" s="1">
        <v>0</v>
      </c>
      <c r="F641" s="1">
        <v>0</v>
      </c>
      <c r="G641" s="2">
        <f t="shared" si="10"/>
        <v>167055.93599999999</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5128.71</v>
      </c>
      <c r="D642" s="1">
        <f>'PR-RAS'!E649</f>
        <v>34850.129999999997</v>
      </c>
      <c r="E642" s="1">
        <v>0</v>
      </c>
      <c r="F642" s="1">
        <v>0</v>
      </c>
      <c r="G642" s="2">
        <f t="shared" si="10"/>
        <v>47965.369770000005</v>
      </c>
      <c r="H642" s="2">
        <f t="shared" si="11"/>
        <v>0.41999999999734428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582875.12</v>
      </c>
      <c r="D643" s="1">
        <f>'PR-RAS'!E650</f>
        <v>669295.62</v>
      </c>
      <c r="E643" s="1">
        <v>0</v>
      </c>
      <c r="F643" s="1">
        <v>0</v>
      </c>
      <c r="G643" s="2">
        <f t="shared" si="10"/>
        <v>1233581.4031199999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553153.69999999995</v>
      </c>
      <c r="D644" s="1">
        <f>'PR-RAS'!E651</f>
        <v>647035.26</v>
      </c>
      <c r="E644" s="1">
        <v>0</v>
      </c>
      <c r="F644" s="1">
        <v>0</v>
      </c>
      <c r="G644" s="2">
        <f t="shared" si="10"/>
        <v>1187765.17346</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34850.130000000005</v>
      </c>
      <c r="D645" s="1">
        <f>'PR-RAS'!E652</f>
        <v>57110.489999999991</v>
      </c>
      <c r="E645" s="1">
        <v>0</v>
      </c>
      <c r="F645" s="1">
        <v>0</v>
      </c>
      <c r="G645" s="2">
        <f t="shared" si="10"/>
        <v>96001.794839999988</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44</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36</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860384.24</v>
      </c>
      <c r="D668" s="1">
        <f>'PR-RAS'!E675</f>
        <v>1106999.3600000001</v>
      </c>
      <c r="E668" s="1">
        <v>0</v>
      </c>
      <c r="F668" s="1">
        <v>0</v>
      </c>
      <c r="G668" s="2">
        <f t="shared" si="10"/>
        <v>2050613.43432</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844.43</v>
      </c>
      <c r="D670" s="1">
        <f>'PR-RAS'!E677</f>
        <v>600</v>
      </c>
      <c r="E670" s="1">
        <v>0</v>
      </c>
      <c r="F670" s="1">
        <v>0</v>
      </c>
      <c r="G670" s="2">
        <f t="shared" si="10"/>
        <v>1367.7236700000001</v>
      </c>
      <c r="H670" s="2">
        <f t="shared" si="11"/>
        <v>0.42999999999994998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20320</v>
      </c>
      <c r="D687" s="1">
        <f>'PR-RAS'!E694</f>
        <v>24585.18</v>
      </c>
      <c r="E687" s="1">
        <v>0</v>
      </c>
      <c r="F687" s="1">
        <v>0</v>
      </c>
      <c r="G687" s="2">
        <f t="shared" si="10"/>
        <v>47670.386960000003</v>
      </c>
      <c r="H687" s="2">
        <f t="shared" si="11"/>
        <v>0.18000000000029104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7569.9</v>
      </c>
      <c r="D703" s="1">
        <f>'PR-RAS'!E710</f>
        <v>3496.9</v>
      </c>
      <c r="E703" s="1">
        <v>0</v>
      </c>
      <c r="F703" s="1">
        <v>0</v>
      </c>
      <c r="G703" s="2">
        <f t="shared" si="10"/>
        <v>10223.7174</v>
      </c>
      <c r="H703" s="2">
        <f t="shared" si="11"/>
        <v>0.20000000000027285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4577.83</v>
      </c>
      <c r="E709" s="1">
        <v>0</v>
      </c>
      <c r="F709" s="1">
        <v>0</v>
      </c>
      <c r="G709" s="2">
        <f t="shared" si="10"/>
        <v>6482.2072799999996</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959.65</v>
      </c>
      <c r="D710" s="1">
        <f>'PR-RAS'!E717</f>
        <v>0</v>
      </c>
      <c r="E710" s="1">
        <v>0</v>
      </c>
      <c r="F710" s="1">
        <v>0</v>
      </c>
      <c r="G710" s="2">
        <f t="shared" si="10"/>
        <v>680.39184999999998</v>
      </c>
      <c r="H710" s="2">
        <f t="shared" si="11"/>
        <v>0.35000000000002274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39566.44</v>
      </c>
      <c r="D711" s="1">
        <f>'PR-RAS'!E718</f>
        <v>34262.550000000003</v>
      </c>
      <c r="E711" s="1">
        <v>0</v>
      </c>
      <c r="F711" s="1">
        <v>0</v>
      </c>
      <c r="G711" s="2">
        <f t="shared" si="10"/>
        <v>76744.993400000007</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1884.84</v>
      </c>
      <c r="D713" s="1">
        <f>'PR-RAS'!E720</f>
        <v>2428.1999999999998</v>
      </c>
      <c r="E713" s="1">
        <v>0</v>
      </c>
      <c r="F713" s="1">
        <v>0</v>
      </c>
      <c r="G713" s="2">
        <f t="shared" si="10"/>
        <v>4799.7628799999993</v>
      </c>
      <c r="H713" s="2">
        <f t="shared" si="11"/>
        <v>0.35999999999989996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703.16</v>
      </c>
      <c r="E714" s="1">
        <v>0</v>
      </c>
      <c r="F714" s="1">
        <v>0</v>
      </c>
      <c r="G714" s="2">
        <f t="shared" si="10"/>
        <v>1002.70616</v>
      </c>
      <c r="H714" s="2">
        <f t="shared" si="11"/>
        <v>0.15999999999996817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454.26</v>
      </c>
      <c r="E715" s="1">
        <v>0</v>
      </c>
      <c r="F715" s="1">
        <v>0</v>
      </c>
      <c r="G715" s="2">
        <f t="shared" si="10"/>
        <v>648.68327999999997</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165032.07999999999</v>
      </c>
      <c r="D984" s="6">
        <f>BILANCA!E6</f>
        <v>205057.24000000002</v>
      </c>
      <c r="E984" s="6">
        <v>0</v>
      </c>
      <c r="F984" s="6">
        <v>0</v>
      </c>
      <c r="G984" s="7">
        <f t="shared" ref="G984:G1241" si="22">B984/1000*C984+B984/500*D984</f>
        <v>575.14656000000002</v>
      </c>
      <c r="H984" s="7">
        <f t="shared" si="19"/>
        <v>0.32000000000698492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44441.389999999992</v>
      </c>
      <c r="D985" s="1">
        <f>BILANCA!E7</f>
        <v>55526.020000000011</v>
      </c>
      <c r="E985" s="1">
        <v>0</v>
      </c>
      <c r="F985" s="1">
        <v>0</v>
      </c>
      <c r="G985" s="2">
        <f t="shared" si="22"/>
        <v>310.98686000000004</v>
      </c>
      <c r="H985" s="2">
        <f t="shared" si="19"/>
        <v>0.41000000000349246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118624.38</v>
      </c>
      <c r="D988" s="1">
        <f>BILANCA!E10</f>
        <v>118624.38</v>
      </c>
      <c r="E988" s="1">
        <v>0</v>
      </c>
      <c r="F988" s="1">
        <v>0</v>
      </c>
      <c r="G988" s="2">
        <f t="shared" si="22"/>
        <v>1779.3656999999998</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118624.38</v>
      </c>
      <c r="D989" s="1">
        <f>BILANCA!E11</f>
        <v>118624.38</v>
      </c>
      <c r="E989" s="1">
        <v>0</v>
      </c>
      <c r="F989" s="1">
        <v>0</v>
      </c>
      <c r="G989" s="2">
        <f t="shared" si="22"/>
        <v>2135.23884</v>
      </c>
      <c r="H989" s="2">
        <f t="shared" si="19"/>
        <v>0.76000000000931323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44441.389999999992</v>
      </c>
      <c r="D990" s="1">
        <f>BILANCA!E12</f>
        <v>55526.020000000011</v>
      </c>
      <c r="E990" s="1">
        <v>0</v>
      </c>
      <c r="F990" s="1">
        <v>0</v>
      </c>
      <c r="G990" s="2">
        <f t="shared" si="22"/>
        <v>1088.4540100000002</v>
      </c>
      <c r="H990" s="2">
        <f t="shared" si="19"/>
        <v>0.41000000000349246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41982.869999999995</v>
      </c>
      <c r="D997" s="1">
        <f>BILANCA!E19</f>
        <v>53594.210000000021</v>
      </c>
      <c r="E997" s="1">
        <v>0</v>
      </c>
      <c r="F997" s="1">
        <v>0</v>
      </c>
      <c r="G997" s="2">
        <f t="shared" si="22"/>
        <v>2088.3980600000004</v>
      </c>
      <c r="H997" s="2">
        <f t="shared" si="19"/>
        <v>0.34000000002561137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179268.45</v>
      </c>
      <c r="D998" s="1">
        <f>BILANCA!E20</f>
        <v>233368.97</v>
      </c>
      <c r="E998" s="1">
        <v>0</v>
      </c>
      <c r="F998" s="1">
        <v>0</v>
      </c>
      <c r="G998" s="2">
        <f t="shared" si="22"/>
        <v>9690.0958499999997</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1709.43</v>
      </c>
      <c r="D999" s="1">
        <f>BILANCA!E21</f>
        <v>864.77</v>
      </c>
      <c r="E999" s="1">
        <v>0</v>
      </c>
      <c r="F999" s="1">
        <v>0</v>
      </c>
      <c r="G999" s="2">
        <f t="shared" si="22"/>
        <v>55.023520000000005</v>
      </c>
      <c r="H999" s="2">
        <f t="shared" si="19"/>
        <v>0.66000000000008185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2261.36</v>
      </c>
      <c r="D1000" s="1">
        <f>BILANCA!E22</f>
        <v>2261.36</v>
      </c>
      <c r="E1000" s="1">
        <v>0</v>
      </c>
      <c r="F1000" s="1">
        <v>0</v>
      </c>
      <c r="G1000" s="2">
        <f t="shared" si="22"/>
        <v>115.32936000000002</v>
      </c>
      <c r="H1000" s="2">
        <f t="shared" si="19"/>
        <v>0.72000000000025466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13303.26</v>
      </c>
      <c r="D1002" s="1">
        <f>BILANCA!E24</f>
        <v>13408.26</v>
      </c>
      <c r="E1002" s="1">
        <v>0</v>
      </c>
      <c r="F1002" s="1">
        <v>0</v>
      </c>
      <c r="G1002" s="2">
        <f t="shared" si="22"/>
        <v>762.27581999999995</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291363.12</v>
      </c>
      <c r="D1004" s="1">
        <f>BILANCA!E26</f>
        <v>292677.78000000003</v>
      </c>
      <c r="E1004" s="1">
        <v>0</v>
      </c>
      <c r="F1004" s="1">
        <v>0</v>
      </c>
      <c r="G1004" s="2">
        <f t="shared" si="22"/>
        <v>18411.092280000001</v>
      </c>
      <c r="H1004" s="2">
        <f t="shared" si="19"/>
        <v>0.33999999996740371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445922.75</v>
      </c>
      <c r="D1006" s="1">
        <f>BILANCA!E28</f>
        <v>488986.93</v>
      </c>
      <c r="E1006" s="1">
        <v>0</v>
      </c>
      <c r="F1006" s="1">
        <v>0</v>
      </c>
      <c r="G1006" s="2">
        <f t="shared" si="22"/>
        <v>32749.622029999999</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2170.2499999999964</v>
      </c>
      <c r="D1013" s="1">
        <f>BILANCA!E35</f>
        <v>1643.5399999999972</v>
      </c>
      <c r="E1013" s="1">
        <v>0</v>
      </c>
      <c r="F1013" s="1">
        <v>0</v>
      </c>
      <c r="G1013" s="2">
        <f t="shared" si="22"/>
        <v>163.71989999999971</v>
      </c>
      <c r="H1013" s="2">
        <f t="shared" si="19"/>
        <v>0.70999999999912689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27971.16</v>
      </c>
      <c r="D1014" s="1">
        <f>BILANCA!E36</f>
        <v>29526.05</v>
      </c>
      <c r="E1014" s="1">
        <v>0</v>
      </c>
      <c r="F1014" s="1">
        <v>0</v>
      </c>
      <c r="G1014" s="2">
        <f t="shared" si="22"/>
        <v>2697.7210599999999</v>
      </c>
      <c r="H1014" s="2">
        <f t="shared" si="19"/>
        <v>0.20999999999912689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140.41999999999999</v>
      </c>
      <c r="D1017" s="1">
        <f>BILANCA!E39</f>
        <v>140.41999999999999</v>
      </c>
      <c r="E1017" s="1">
        <v>0</v>
      </c>
      <c r="F1017" s="1">
        <v>0</v>
      </c>
      <c r="G1017" s="2">
        <f t="shared" si="22"/>
        <v>14.322839999999999</v>
      </c>
      <c r="H1017" s="2">
        <f t="shared" si="19"/>
        <v>0.83999999999997499</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25941.33</v>
      </c>
      <c r="D1018" s="1">
        <f>BILANCA!E40</f>
        <v>28022.93</v>
      </c>
      <c r="E1018" s="1">
        <v>0</v>
      </c>
      <c r="F1018" s="1">
        <v>0</v>
      </c>
      <c r="G1018" s="2">
        <f t="shared" si="22"/>
        <v>2869.5516500000003</v>
      </c>
      <c r="H1018" s="2">
        <f t="shared" si="19"/>
        <v>0.40000000000145519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288.27</v>
      </c>
      <c r="D1023" s="1">
        <f>BILANCA!E45</f>
        <v>288.27</v>
      </c>
      <c r="E1023" s="1">
        <v>0</v>
      </c>
      <c r="F1023" s="1">
        <v>0</v>
      </c>
      <c r="G1023" s="2">
        <f t="shared" si="22"/>
        <v>34.592399999999998</v>
      </c>
      <c r="H1023" s="2">
        <f t="shared" si="19"/>
        <v>0.53999999999996362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288.27</v>
      </c>
      <c r="D1026" s="1">
        <f>BILANCA!E48</f>
        <v>288.27</v>
      </c>
      <c r="E1026" s="1">
        <v>0</v>
      </c>
      <c r="F1026" s="1">
        <v>0</v>
      </c>
      <c r="G1026" s="2">
        <f t="shared" si="22"/>
        <v>37.186829999999993</v>
      </c>
      <c r="H1026" s="2">
        <f t="shared" si="19"/>
        <v>0.53999999999996362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25630.36</v>
      </c>
      <c r="D1032" s="1">
        <f>BILANCA!E54</f>
        <v>27568.09</v>
      </c>
      <c r="E1032" s="1">
        <v>0</v>
      </c>
      <c r="F1032" s="1">
        <v>0</v>
      </c>
      <c r="G1032" s="2">
        <f t="shared" si="22"/>
        <v>3957.5604600000006</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25630.36</v>
      </c>
      <c r="D1033" s="1">
        <f>BILANCA!E55</f>
        <v>27568.09</v>
      </c>
      <c r="E1033" s="1">
        <v>0</v>
      </c>
      <c r="F1033" s="1">
        <v>0</v>
      </c>
      <c r="G1033" s="2">
        <f t="shared" si="22"/>
        <v>4038.3270000000002</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120590.68999999999</v>
      </c>
      <c r="D1046" s="1">
        <f>BILANCA!E68</f>
        <v>149531.22</v>
      </c>
      <c r="E1046" s="1">
        <v>0</v>
      </c>
      <c r="F1046" s="1">
        <v>0</v>
      </c>
      <c r="G1046" s="2">
        <f t="shared" si="22"/>
        <v>26438.14719</v>
      </c>
      <c r="H1046" s="2">
        <f t="shared" si="19"/>
        <v>0.53000000001338776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34850.129999999997</v>
      </c>
      <c r="D1047" s="1">
        <f>BILANCA!E69</f>
        <v>57110.49</v>
      </c>
      <c r="E1047" s="1">
        <v>0</v>
      </c>
      <c r="F1047" s="1">
        <v>0</v>
      </c>
      <c r="G1047" s="2">
        <f t="shared" si="22"/>
        <v>9540.5510400000003</v>
      </c>
      <c r="H1047" s="2">
        <f t="shared" si="19"/>
        <v>0.61999999999534339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34850.129999999997</v>
      </c>
      <c r="D1048" s="1">
        <f>BILANCA!E70</f>
        <v>57110.49</v>
      </c>
      <c r="E1048" s="1">
        <v>0</v>
      </c>
      <c r="F1048" s="1">
        <v>0</v>
      </c>
      <c r="G1048" s="2">
        <f t="shared" si="22"/>
        <v>9689.6221499999992</v>
      </c>
      <c r="H1048" s="2">
        <f t="shared" si="19"/>
        <v>0.61999999999534339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34850.129999999997</v>
      </c>
      <c r="D1050" s="1">
        <f>BILANCA!E72</f>
        <v>57110.49</v>
      </c>
      <c r="E1050" s="1">
        <v>0</v>
      </c>
      <c r="F1050" s="1">
        <v>0</v>
      </c>
      <c r="G1050" s="2">
        <f t="shared" si="22"/>
        <v>9987.7643700000008</v>
      </c>
      <c r="H1050" s="2">
        <f t="shared" si="19"/>
        <v>0.61999999999534339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6878.02</v>
      </c>
      <c r="D1056" s="1">
        <f>BILANCA!E78</f>
        <v>242.14</v>
      </c>
      <c r="E1056" s="1">
        <v>0</v>
      </c>
      <c r="F1056" s="1">
        <v>0</v>
      </c>
      <c r="G1056" s="2">
        <f t="shared" si="22"/>
        <v>537.4479</v>
      </c>
      <c r="H1056" s="2">
        <f t="shared" si="19"/>
        <v>0.16000000000042292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6878.02</v>
      </c>
      <c r="D1064" s="1">
        <f>BILANCA!E86</f>
        <v>242.14</v>
      </c>
      <c r="E1064" s="1">
        <v>0</v>
      </c>
      <c r="F1064" s="1">
        <v>0</v>
      </c>
      <c r="G1064" s="2">
        <f t="shared" si="22"/>
        <v>596.34630000000004</v>
      </c>
      <c r="H1064" s="2">
        <f t="shared" si="19"/>
        <v>0.16000000000042292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1097.4100000000001</v>
      </c>
      <c r="E1124" s="1">
        <v>0</v>
      </c>
      <c r="F1124" s="1">
        <v>0</v>
      </c>
      <c r="G1124" s="2">
        <f t="shared" si="22"/>
        <v>309.46962000000002</v>
      </c>
      <c r="H1124" s="2">
        <f t="shared" si="23"/>
        <v>0.41000000000008185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1097.4100000000001</v>
      </c>
      <c r="E1138" s="1">
        <v>0</v>
      </c>
      <c r="F1138" s="1">
        <v>0</v>
      </c>
      <c r="G1138" s="2">
        <f t="shared" si="22"/>
        <v>340.19710000000003</v>
      </c>
      <c r="H1138" s="2">
        <f t="shared" si="23"/>
        <v>0.41000000000008185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78862.539999999994</v>
      </c>
      <c r="D1148" s="1">
        <f>BILANCA!E170</f>
        <v>91081.18</v>
      </c>
      <c r="E1148" s="1">
        <v>0</v>
      </c>
      <c r="F1148" s="1">
        <v>0</v>
      </c>
      <c r="G1148" s="2">
        <f t="shared" si="22"/>
        <v>43069.108499999995</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78862.539999999994</v>
      </c>
      <c r="D1151" s="1">
        <f>BILANCA!E173</f>
        <v>91081.18</v>
      </c>
      <c r="E1151" s="1">
        <v>0</v>
      </c>
      <c r="F1151" s="1">
        <v>0</v>
      </c>
      <c r="G1151" s="2">
        <f t="shared" si="22"/>
        <v>43852.183199999999</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165032.08000000002</v>
      </c>
      <c r="D1152" s="1">
        <f>BILANCA!E175</f>
        <v>205057.24</v>
      </c>
      <c r="E1152" s="1">
        <v>0</v>
      </c>
      <c r="F1152" s="1">
        <v>0</v>
      </c>
      <c r="G1152" s="2">
        <f t="shared" si="22"/>
        <v>97199.768640000009</v>
      </c>
      <c r="H1152" s="2">
        <f t="shared" si="23"/>
        <v>0.32000000000698492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95206.58</v>
      </c>
      <c r="D1153" s="1">
        <f>BILANCA!E176</f>
        <v>99485.31</v>
      </c>
      <c r="E1153" s="1">
        <v>0</v>
      </c>
      <c r="F1153" s="1">
        <v>0</v>
      </c>
      <c r="G1153" s="2">
        <f t="shared" si="22"/>
        <v>50010.124000000003</v>
      </c>
      <c r="H1153" s="2">
        <f t="shared" si="23"/>
        <v>0.72999999999592546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95206.58</v>
      </c>
      <c r="D1154" s="1">
        <f>BILANCA!E177</f>
        <v>94691.31</v>
      </c>
      <c r="E1154" s="1">
        <v>0</v>
      </c>
      <c r="F1154" s="1">
        <v>0</v>
      </c>
      <c r="G1154" s="2">
        <f t="shared" si="22"/>
        <v>48664.753200000006</v>
      </c>
      <c r="H1154" s="2">
        <f t="shared" si="23"/>
        <v>0.72999999999592546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79229.55</v>
      </c>
      <c r="D1155" s="1">
        <f>BILANCA!E178</f>
        <v>90791.2</v>
      </c>
      <c r="E1155" s="1">
        <v>0</v>
      </c>
      <c r="F1155" s="1">
        <v>0</v>
      </c>
      <c r="G1155" s="2">
        <f t="shared" si="22"/>
        <v>44859.655399999996</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9488.94</v>
      </c>
      <c r="D1156" s="1">
        <f>BILANCA!E179</f>
        <v>3591.17</v>
      </c>
      <c r="E1156" s="1">
        <v>0</v>
      </c>
      <c r="F1156" s="1">
        <v>0</v>
      </c>
      <c r="G1156" s="2">
        <f t="shared" si="22"/>
        <v>2884.1314400000001</v>
      </c>
      <c r="H1156" s="2">
        <f t="shared" si="23"/>
        <v>0.22999999999956344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52.61</v>
      </c>
      <c r="D1157" s="1">
        <f>BILANCA!E180</f>
        <v>66.8</v>
      </c>
      <c r="E1157" s="1">
        <v>0</v>
      </c>
      <c r="F1157" s="1">
        <v>0</v>
      </c>
      <c r="G1157" s="2">
        <f t="shared" si="22"/>
        <v>32.400539999999999</v>
      </c>
      <c r="H1157" s="2">
        <f t="shared" si="23"/>
        <v>0.59000000000000341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52.61</v>
      </c>
      <c r="D1160" s="1">
        <f>BILANCA!E183</f>
        <v>66.8</v>
      </c>
      <c r="E1160" s="1">
        <v>0</v>
      </c>
      <c r="F1160" s="1">
        <v>0</v>
      </c>
      <c r="G1160" s="2">
        <f t="shared" si="22"/>
        <v>32.95917</v>
      </c>
      <c r="H1160" s="2">
        <f t="shared" si="23"/>
        <v>0.59000000000000341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6435.48</v>
      </c>
      <c r="D1165" s="1">
        <f>BILANCA!E188</f>
        <v>242.14</v>
      </c>
      <c r="E1165" s="1">
        <v>0</v>
      </c>
      <c r="F1165" s="1">
        <v>0</v>
      </c>
      <c r="G1165" s="2">
        <f t="shared" si="22"/>
        <v>1259.3963199999998</v>
      </c>
      <c r="H1165" s="2">
        <f t="shared" si="23"/>
        <v>0.6199999999995498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4794</v>
      </c>
      <c r="E1166" s="1">
        <v>0</v>
      </c>
      <c r="F1166" s="1">
        <v>0</v>
      </c>
      <c r="G1166" s="2">
        <f t="shared" si="22"/>
        <v>1754.604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69825.5</v>
      </c>
      <c r="D1214" s="1">
        <f>BILANCA!E237</f>
        <v>105571.93</v>
      </c>
      <c r="E1214" s="1">
        <v>0</v>
      </c>
      <c r="F1214" s="1">
        <v>0</v>
      </c>
      <c r="G1214" s="2">
        <f t="shared" si="22"/>
        <v>64903.922160000002</v>
      </c>
      <c r="H1214" s="2">
        <f t="shared" si="23"/>
        <v>0.57000000000698492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44441.39</v>
      </c>
      <c r="D1215" s="1">
        <f>BILANCA!E238</f>
        <v>55526.02</v>
      </c>
      <c r="E1215" s="1">
        <v>0</v>
      </c>
      <c r="F1215" s="1">
        <v>0</v>
      </c>
      <c r="G1215" s="2">
        <f t="shared" si="22"/>
        <v>36074.475760000001</v>
      </c>
      <c r="H1215" s="2">
        <f t="shared" si="23"/>
        <v>0.4099999999962165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44441.39</v>
      </c>
      <c r="D1216" s="1">
        <f>BILANCA!E239</f>
        <v>55526.02</v>
      </c>
      <c r="E1216" s="1">
        <v>0</v>
      </c>
      <c r="F1216" s="1">
        <v>0</v>
      </c>
      <c r="G1216" s="2">
        <f t="shared" si="22"/>
        <v>36229.969190000003</v>
      </c>
      <c r="H1216" s="2">
        <f t="shared" si="23"/>
        <v>0.4099999999962165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12330.3</v>
      </c>
      <c r="D1217" s="1">
        <f>BILANCA!E240</f>
        <v>23499.17</v>
      </c>
      <c r="E1217" s="1">
        <v>0</v>
      </c>
      <c r="F1217" s="1">
        <v>0</v>
      </c>
      <c r="G1217" s="2">
        <f t="shared" si="22"/>
        <v>13882.901759999999</v>
      </c>
      <c r="H1217" s="2">
        <f t="shared" si="23"/>
        <v>0.46999999999752617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32111.09</v>
      </c>
      <c r="D1218" s="1">
        <f>BILANCA!E241</f>
        <v>32026.85</v>
      </c>
      <c r="E1218" s="1">
        <v>0</v>
      </c>
      <c r="F1218" s="1">
        <v>0</v>
      </c>
      <c r="G1218" s="2">
        <f t="shared" si="22"/>
        <v>22598.72565</v>
      </c>
      <c r="H1218" s="2">
        <f t="shared" si="23"/>
        <v>0.24000000000160071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25384.11</v>
      </c>
      <c r="D1222" s="1">
        <f>BILANCA!E245</f>
        <v>48948.5</v>
      </c>
      <c r="E1222" s="1">
        <v>0</v>
      </c>
      <c r="F1222" s="1">
        <v>0</v>
      </c>
      <c r="G1222" s="2">
        <f t="shared" si="22"/>
        <v>29464.185289999998</v>
      </c>
      <c r="H1222" s="2">
        <f t="shared" si="23"/>
        <v>0.61000000000058208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32370.39</v>
      </c>
      <c r="D1223" s="1">
        <f>BILANCA!E246</f>
        <v>56919.64</v>
      </c>
      <c r="E1223" s="1">
        <v>0</v>
      </c>
      <c r="F1223" s="1">
        <v>0</v>
      </c>
      <c r="G1223" s="2">
        <f t="shared" si="22"/>
        <v>35090.320800000001</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32370.39</v>
      </c>
      <c r="D1224" s="1">
        <f>BILANCA!E247</f>
        <v>56919.64</v>
      </c>
      <c r="E1224" s="1">
        <v>0</v>
      </c>
      <c r="F1224" s="1">
        <v>0</v>
      </c>
      <c r="G1224" s="2">
        <f t="shared" si="22"/>
        <v>35236.530469999998</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6986.28</v>
      </c>
      <c r="D1227" s="1">
        <f>BILANCA!E250</f>
        <v>7971.14</v>
      </c>
      <c r="E1227" s="1">
        <v>0</v>
      </c>
      <c r="F1227" s="1">
        <v>0</v>
      </c>
      <c r="G1227" s="2">
        <f t="shared" si="22"/>
        <v>5594.5686400000004</v>
      </c>
      <c r="H1227" s="2">
        <f t="shared" si="23"/>
        <v>0.42000000000007276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6986.28</v>
      </c>
      <c r="D1229" s="1">
        <f>BILANCA!E252</f>
        <v>7971.14</v>
      </c>
      <c r="E1229" s="1">
        <v>0</v>
      </c>
      <c r="F1229" s="1">
        <v>0</v>
      </c>
      <c r="G1229" s="2">
        <f t="shared" si="22"/>
        <v>5640.4257600000001</v>
      </c>
      <c r="H1229" s="2">
        <f t="shared" si="23"/>
        <v>0.42000000000007276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1097.4100000000001</v>
      </c>
      <c r="E1232" s="1">
        <v>0</v>
      </c>
      <c r="F1232" s="1">
        <v>0</v>
      </c>
      <c r="G1232" s="2">
        <f t="shared" si="22"/>
        <v>546.51017999999999</v>
      </c>
      <c r="H1232" s="2">
        <f t="shared" si="23"/>
        <v>0.41000000000008185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34679.269999999997</v>
      </c>
      <c r="D1236" s="1">
        <f>BILANCA!E259</f>
        <v>79.89</v>
      </c>
      <c r="E1236" s="1">
        <v>0</v>
      </c>
      <c r="F1236" s="1">
        <v>0</v>
      </c>
      <c r="G1236" s="2">
        <f t="shared" si="22"/>
        <v>8814.2796499999986</v>
      </c>
      <c r="H1236" s="2">
        <f t="shared" si="23"/>
        <v>0.37999999999679801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34679.269999999997</v>
      </c>
      <c r="D1237" s="1">
        <f>BILANCA!E260</f>
        <v>79.89</v>
      </c>
      <c r="E1237" s="1">
        <v>0</v>
      </c>
      <c r="F1237" s="1">
        <v>0</v>
      </c>
      <c r="G1237" s="2">
        <f t="shared" si="22"/>
        <v>8849.1186999999991</v>
      </c>
      <c r="H1237" s="2">
        <f t="shared" si="23"/>
        <v>0.37999999999679801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1097.4100000000001</v>
      </c>
      <c r="E1240" s="1">
        <v>0</v>
      </c>
      <c r="F1240" s="1">
        <v>0</v>
      </c>
      <c r="G1240" s="2">
        <f t="shared" si="22"/>
        <v>564.06874000000005</v>
      </c>
      <c r="H1240" s="2">
        <f t="shared" si="23"/>
        <v>0.41000000000008185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6878.02</v>
      </c>
      <c r="D1244" s="1">
        <f>BILANCA!E268</f>
        <v>242.14</v>
      </c>
      <c r="E1244" s="1">
        <v>0</v>
      </c>
      <c r="F1244" s="1">
        <v>0</v>
      </c>
      <c r="G1244" s="2">
        <f t="shared" si="24"/>
        <v>1921.5603000000001</v>
      </c>
      <c r="H1244" s="2">
        <f t="shared" si="23"/>
        <v>0.16000000000042292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95206.58</v>
      </c>
      <c r="D1264" s="1">
        <f>BILANCA!E288</f>
        <v>94691.31</v>
      </c>
      <c r="E1264" s="1">
        <v>0</v>
      </c>
      <c r="F1264" s="1">
        <v>0</v>
      </c>
      <c r="G1264" s="2">
        <f t="shared" si="24"/>
        <v>79969.565200000012</v>
      </c>
      <c r="H1264" s="2">
        <f t="shared" si="23"/>
        <v>0.72999999999592546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4794</v>
      </c>
      <c r="E1266" s="1">
        <v>0</v>
      </c>
      <c r="F1266" s="1">
        <v>0</v>
      </c>
      <c r="G1266" s="2">
        <f t="shared" si="24"/>
        <v>2713.4039999999995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6435.48</v>
      </c>
      <c r="D1278" s="1">
        <f>BILANCA!E302</f>
        <v>242.14</v>
      </c>
      <c r="E1278" s="1">
        <v>0</v>
      </c>
      <c r="F1278" s="1">
        <v>0</v>
      </c>
      <c r="G1278" s="2">
        <f t="shared" si="24"/>
        <v>2041.3291999999997</v>
      </c>
      <c r="H1278" s="2">
        <f t="shared" si="23"/>
        <v>0.6199999999995498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1031908.63</v>
      </c>
      <c r="D1408" s="1">
        <f>'RAS-funkcijski'!E114</f>
        <v>1283912.95</v>
      </c>
      <c r="E1408" s="1">
        <v>0</v>
      </c>
      <c r="F1408" s="1">
        <v>0</v>
      </c>
      <c r="G1408" s="2">
        <f t="shared" si="24"/>
        <v>395970.79830000002</v>
      </c>
      <c r="H1408" s="2">
        <f t="shared" si="27"/>
        <v>0.42000000004190952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1031908.63</v>
      </c>
      <c r="D1412" s="1">
        <f>'RAS-funkcijski'!E118</f>
        <v>1283912.95</v>
      </c>
      <c r="E1412" s="1">
        <v>0</v>
      </c>
      <c r="F1412" s="1">
        <v>0</v>
      </c>
      <c r="G1412" s="2">
        <f t="shared" si="24"/>
        <v>410369.73641999997</v>
      </c>
      <c r="H1412" s="2">
        <f t="shared" si="27"/>
        <v>0.42000000004190952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1031908.63</v>
      </c>
      <c r="D1414" s="1">
        <f>'RAS-funkcijski'!E120</f>
        <v>1283912.95</v>
      </c>
      <c r="E1414" s="1">
        <v>0</v>
      </c>
      <c r="F1414" s="1">
        <v>0</v>
      </c>
      <c r="G1414" s="2">
        <f t="shared" si="24"/>
        <v>417569.20548</v>
      </c>
      <c r="H1414" s="2">
        <f t="shared" si="27"/>
        <v>0.42000000004190952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1031908.63</v>
      </c>
      <c r="D1435" s="13">
        <f>'RAS-funkcijski'!E141</f>
        <v>1283912.95</v>
      </c>
      <c r="E1435" s="13">
        <v>0</v>
      </c>
      <c r="F1435" s="13">
        <v>0</v>
      </c>
      <c r="G1435" s="14">
        <f t="shared" si="24"/>
        <v>493163.63060999999</v>
      </c>
      <c r="H1435" s="14">
        <f t="shared" si="27"/>
        <v>0.42000000004190952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24216.799999999999</v>
      </c>
      <c r="E1436" s="6">
        <v>0</v>
      </c>
      <c r="F1436" s="6">
        <v>0</v>
      </c>
      <c r="G1436" s="7">
        <f t="shared" si="24"/>
        <v>48.433599999999998</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24216.799999999999</v>
      </c>
      <c r="E1453" s="1">
        <v>0</v>
      </c>
      <c r="F1453" s="1">
        <v>0</v>
      </c>
      <c r="G1453" s="2">
        <f t="shared" si="24"/>
        <v>871.80479999999989</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24216.799999999999</v>
      </c>
      <c r="E1454" s="1">
        <v>0</v>
      </c>
      <c r="F1454" s="1">
        <v>0</v>
      </c>
      <c r="G1454" s="2">
        <f t="shared" si="24"/>
        <v>920.23839999999996</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24216.799999999999</v>
      </c>
      <c r="E1456" s="1">
        <v>0</v>
      </c>
      <c r="F1456" s="1">
        <v>0</v>
      </c>
      <c r="G1456" s="2">
        <f t="shared" si="24"/>
        <v>1017.1056</v>
      </c>
      <c r="H1456" s="2">
        <f t="shared" si="27"/>
        <v>0.2000000000007276</v>
      </c>
      <c r="I1456" s="10">
        <f t="shared" si="30"/>
        <v>203.42112000074005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95206.58</v>
      </c>
      <c r="D1480" s="6"/>
      <c r="E1480" s="6">
        <v>0</v>
      </c>
      <c r="F1480" s="6">
        <v>0</v>
      </c>
      <c r="G1480" s="7">
        <f t="shared" ref="G1480:G1580" si="34">B1480/1000*C1480</f>
        <v>95.206580000000002</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1808642.8099999998</v>
      </c>
      <c r="D1481" s="1">
        <v>0</v>
      </c>
      <c r="E1481" s="1">
        <v>0</v>
      </c>
      <c r="F1481" s="1">
        <v>0</v>
      </c>
      <c r="G1481" s="2">
        <f t="shared" si="34"/>
        <v>3617.2856199999997</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10585.27</v>
      </c>
      <c r="D1482" s="1">
        <v>0</v>
      </c>
      <c r="E1482" s="1">
        <v>0</v>
      </c>
      <c r="F1482" s="1">
        <v>0</v>
      </c>
      <c r="G1482" s="2">
        <f t="shared" si="34"/>
        <v>31.75581</v>
      </c>
      <c r="H1482" s="2">
        <f t="shared" si="35"/>
        <v>0.27000000000043656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1785061.8499999999</v>
      </c>
      <c r="D1483" s="1">
        <v>0</v>
      </c>
      <c r="E1483" s="1">
        <v>0</v>
      </c>
      <c r="F1483" s="1">
        <v>0</v>
      </c>
      <c r="G1483" s="2">
        <f t="shared" si="34"/>
        <v>7140.2473999999993</v>
      </c>
      <c r="H1483" s="2">
        <f t="shared" si="35"/>
        <v>0.15000000013969839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1146775.8799999999</v>
      </c>
      <c r="D1484" s="1">
        <v>0</v>
      </c>
      <c r="E1484" s="1">
        <v>0</v>
      </c>
      <c r="F1484" s="1">
        <v>0</v>
      </c>
      <c r="G1484" s="2">
        <f t="shared" si="34"/>
        <v>5733.8793999999998</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136374.82999999999</v>
      </c>
      <c r="D1485" s="1">
        <v>0</v>
      </c>
      <c r="E1485" s="1">
        <v>0</v>
      </c>
      <c r="F1485" s="1">
        <v>0</v>
      </c>
      <c r="G1485" s="2">
        <f t="shared" si="34"/>
        <v>818.24897999999996</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1217.6300000000001</v>
      </c>
      <c r="D1486" s="1">
        <v>0</v>
      </c>
      <c r="E1486" s="1">
        <v>0</v>
      </c>
      <c r="F1486" s="1">
        <v>0</v>
      </c>
      <c r="G1486" s="2">
        <f t="shared" si="34"/>
        <v>8.5234100000000002</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500693.51</v>
      </c>
      <c r="D1491" s="1">
        <v>0</v>
      </c>
      <c r="E1491" s="1">
        <v>0</v>
      </c>
      <c r="F1491" s="1">
        <v>0</v>
      </c>
      <c r="G1491" s="2">
        <f t="shared" si="34"/>
        <v>6008.3221199999998</v>
      </c>
      <c r="H1491" s="2">
        <f t="shared" si="35"/>
        <v>0.48999999999068677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12995.69</v>
      </c>
      <c r="D1492" s="1">
        <v>0</v>
      </c>
      <c r="E1492" s="1">
        <v>0</v>
      </c>
      <c r="F1492" s="1">
        <v>0</v>
      </c>
      <c r="G1492" s="2">
        <f t="shared" si="34"/>
        <v>168.94397000000001</v>
      </c>
      <c r="H1492" s="2">
        <f t="shared" si="35"/>
        <v>0.30999999999949068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1804364.0799999998</v>
      </c>
      <c r="D1499" s="1">
        <v>0</v>
      </c>
      <c r="E1499" s="1">
        <v>0</v>
      </c>
      <c r="F1499" s="1">
        <v>0</v>
      </c>
      <c r="G1499" s="2">
        <f t="shared" si="34"/>
        <v>36087.281599999995</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8201.69</v>
      </c>
      <c r="D1500" s="1">
        <v>0</v>
      </c>
      <c r="E1500" s="1">
        <v>0</v>
      </c>
      <c r="F1500" s="1">
        <v>0</v>
      </c>
      <c r="G1500" s="2">
        <f t="shared" si="34"/>
        <v>172.23549000000003</v>
      </c>
      <c r="H1500" s="2">
        <f t="shared" si="35"/>
        <v>0.30999999999949068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1787960.7</v>
      </c>
      <c r="D1501" s="1">
        <v>0</v>
      </c>
      <c r="E1501" s="1">
        <v>0</v>
      </c>
      <c r="F1501" s="1">
        <v>0</v>
      </c>
      <c r="G1501" s="2">
        <f t="shared" si="34"/>
        <v>39335.135399999999</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1135214.23</v>
      </c>
      <c r="D1502" s="1">
        <v>0</v>
      </c>
      <c r="E1502" s="1">
        <v>0</v>
      </c>
      <c r="F1502" s="1">
        <v>0</v>
      </c>
      <c r="G1502" s="2">
        <f t="shared" si="34"/>
        <v>26109.92729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142272.6</v>
      </c>
      <c r="D1503" s="1">
        <v>0</v>
      </c>
      <c r="E1503" s="1">
        <v>0</v>
      </c>
      <c r="F1503" s="1">
        <v>0</v>
      </c>
      <c r="G1503" s="2">
        <f t="shared" si="34"/>
        <v>3414.5424000000003</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1203.44</v>
      </c>
      <c r="D1504" s="1">
        <v>0</v>
      </c>
      <c r="E1504" s="1">
        <v>0</v>
      </c>
      <c r="F1504" s="1">
        <v>0</v>
      </c>
      <c r="G1504" s="2">
        <f t="shared" si="34"/>
        <v>30.086000000000002</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509270.43</v>
      </c>
      <c r="D1509" s="1">
        <v>0</v>
      </c>
      <c r="E1509" s="1">
        <v>0</v>
      </c>
      <c r="F1509" s="1">
        <v>0</v>
      </c>
      <c r="G1509" s="2">
        <f t="shared" si="34"/>
        <v>15278.1129</v>
      </c>
      <c r="H1509" s="2">
        <f t="shared" si="35"/>
        <v>0.42999999999301508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8201.69</v>
      </c>
      <c r="D1510" s="1">
        <v>0</v>
      </c>
      <c r="E1510" s="1">
        <v>0</v>
      </c>
      <c r="F1510" s="1">
        <v>0</v>
      </c>
      <c r="G1510" s="2">
        <f t="shared" si="34"/>
        <v>254.25239000000002</v>
      </c>
      <c r="H1510" s="2">
        <f t="shared" si="35"/>
        <v>0.30999999999949068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99485.310000000056</v>
      </c>
      <c r="D1517" s="1">
        <v>0</v>
      </c>
      <c r="E1517" s="1">
        <v>0</v>
      </c>
      <c r="F1517" s="1">
        <v>0</v>
      </c>
      <c r="G1517" s="2">
        <f t="shared" si="34"/>
        <v>3780.4417800000019</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99485.31</v>
      </c>
      <c r="D1576" s="1">
        <v>0</v>
      </c>
      <c r="E1576" s="1">
        <v>0</v>
      </c>
      <c r="F1576" s="1">
        <v>0</v>
      </c>
      <c r="G1576" s="2">
        <f t="shared" si="34"/>
        <v>9650.0750700000008</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242.14</v>
      </c>
      <c r="D1577" s="1">
        <v>0</v>
      </c>
      <c r="E1577" s="1">
        <v>0</v>
      </c>
      <c r="F1577" s="1">
        <v>0</v>
      </c>
      <c r="G1577" s="2">
        <f t="shared" si="34"/>
        <v>23.72972</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94449.17</v>
      </c>
      <c r="D1578" s="1">
        <v>0</v>
      </c>
      <c r="E1578" s="1">
        <v>0</v>
      </c>
      <c r="F1578" s="1">
        <v>0</v>
      </c>
      <c r="G1578" s="2">
        <f t="shared" si="34"/>
        <v>9350.4678299999996</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4794</v>
      </c>
      <c r="D1579" s="1">
        <v>0</v>
      </c>
      <c r="E1579" s="1">
        <v>0</v>
      </c>
      <c r="F1579" s="1">
        <v>0</v>
      </c>
      <c r="G1579" s="2">
        <f t="shared" si="34"/>
        <v>479.40000000000003</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19038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1055998.57</v>
      </c>
      <c r="I16" s="170">
        <f>'PR-RAS'!E6</f>
        <v>1309233.3400000001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1021798.56</v>
      </c>
      <c r="I17" s="170">
        <f>'PR-RAS'!E151</f>
        <v>1270917.26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25384.110000000059</v>
      </c>
      <c r="I18" s="170">
        <f>'PR-RAS'!E645</f>
        <v>48948.500000000131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44441.389999999992</v>
      </c>
      <c r="I20" s="173">
        <f>BILANCA!E7</f>
        <v>55526.020000000011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120590.68999999999</v>
      </c>
      <c r="I21" s="175">
        <f>BILANCA!E68</f>
        <v>149531.22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95206.58</v>
      </c>
      <c r="I22" s="175">
        <f>BILANCA!E176</f>
        <v>99485.31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69825.5</v>
      </c>
      <c r="I23" s="177">
        <f>BILANCA!E237</f>
        <v>105571.93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1031908.63</v>
      </c>
      <c r="I27" s="175">
        <f>'RAS-funkcijski'!E114</f>
        <v>1283912.95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1031908.63</v>
      </c>
      <c r="I28" s="179">
        <f>'RAS-funkcijski'!E141</f>
        <v>1283912.95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24216.799999999999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24216.799999999999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95206.58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99485.310000000056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99485.31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1"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1055998.57</v>
      </c>
      <c r="E6" s="51">
        <f>E7+E44+E50+E82+E106+E124+E133+E139</f>
        <v>1309233.3400000001</v>
      </c>
      <c r="F6" s="52">
        <f t="shared" ref="F6:F131" si="0">IF(D6&lt;&gt;0,IF(E6/D6&gt;=100,"&gt;&gt;100",E6/D6*100),"-")</f>
        <v>123.9805978146353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881548.67</v>
      </c>
      <c r="E50" s="51">
        <f>E51+E54+E59+E62+E65+E68+E71+E74+E77</f>
        <v>1132184.54</v>
      </c>
      <c r="F50" s="52">
        <f t="shared" si="0"/>
        <v>128.43131395116279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861228.67</v>
      </c>
      <c r="E68" s="51">
        <f t="shared" si="15"/>
        <v>1107599.3600000001</v>
      </c>
      <c r="F68" s="52">
        <f t="shared" si="0"/>
        <v>128.60688439459406</v>
      </c>
    </row>
    <row r="69" spans="1:6" ht="12.75" customHeight="1" x14ac:dyDescent="0.2">
      <c r="A69" s="53" t="s">
        <v>184</v>
      </c>
      <c r="B69" s="85" t="s">
        <v>185</v>
      </c>
      <c r="C69" s="50" t="s">
        <v>184</v>
      </c>
      <c r="D69" s="242">
        <v>860384.24</v>
      </c>
      <c r="E69" s="242">
        <v>1106999.3600000001</v>
      </c>
      <c r="F69" s="52">
        <f t="shared" si="0"/>
        <v>128.66337021700912</v>
      </c>
    </row>
    <row r="70" spans="1:6" ht="24" x14ac:dyDescent="0.2">
      <c r="A70" s="53" t="s">
        <v>186</v>
      </c>
      <c r="B70" s="85" t="s">
        <v>187</v>
      </c>
      <c r="C70" s="50" t="s">
        <v>186</v>
      </c>
      <c r="D70" s="242">
        <v>844.43</v>
      </c>
      <c r="E70" s="242">
        <v>600</v>
      </c>
      <c r="F70" s="52">
        <f t="shared" si="0"/>
        <v>71.053846973698242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20320</v>
      </c>
      <c r="E74" s="51">
        <f t="shared" si="17"/>
        <v>24585.18</v>
      </c>
      <c r="F74" s="52">
        <f t="shared" si="0"/>
        <v>120.99005905511811</v>
      </c>
    </row>
    <row r="75" spans="1:6" ht="12.75" customHeight="1" x14ac:dyDescent="0.2">
      <c r="A75" s="53" t="s">
        <v>196</v>
      </c>
      <c r="B75" s="85" t="s">
        <v>197</v>
      </c>
      <c r="C75" s="50" t="s">
        <v>196</v>
      </c>
      <c r="D75" s="242">
        <v>20320</v>
      </c>
      <c r="E75" s="242">
        <v>24585.18</v>
      </c>
      <c r="F75" s="52">
        <f t="shared" si="0"/>
        <v>120.99005905511811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9.81</v>
      </c>
      <c r="F82" s="52">
        <f t="shared" si="0"/>
        <v>9810</v>
      </c>
    </row>
    <row r="83" spans="1:6" ht="12.75" customHeight="1" x14ac:dyDescent="0.2">
      <c r="A83" s="53">
        <v>641</v>
      </c>
      <c r="B83" s="85" t="s">
        <v>212</v>
      </c>
      <c r="C83" s="50" t="s">
        <v>213</v>
      </c>
      <c r="D83" s="51">
        <f t="shared" ref="D83:E83" si="20">SUM(D84:D90)</f>
        <v>0.1</v>
      </c>
      <c r="E83" s="51">
        <f t="shared" si="20"/>
        <v>9.81</v>
      </c>
      <c r="F83" s="52">
        <f t="shared" si="0"/>
        <v>9810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9.81</v>
      </c>
      <c r="F85" s="52">
        <f t="shared" si="0"/>
        <v>9810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7569.9</v>
      </c>
      <c r="E106" s="51">
        <f t="shared" si="23"/>
        <v>3496.9</v>
      </c>
      <c r="F106" s="52">
        <f t="shared" si="0"/>
        <v>46.194797817672629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7569.9</v>
      </c>
      <c r="E112" s="51">
        <f t="shared" si="25"/>
        <v>3496.9</v>
      </c>
      <c r="F112" s="52">
        <f t="shared" si="0"/>
        <v>46.194797817672629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7569.9</v>
      </c>
      <c r="E117" s="242">
        <v>3496.9</v>
      </c>
      <c r="F117" s="52">
        <f t="shared" si="0"/>
        <v>46.194797817672629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42682.909999999996</v>
      </c>
      <c r="E124" s="51">
        <f t="shared" si="27"/>
        <v>50584.77</v>
      </c>
      <c r="F124" s="52">
        <f t="shared" si="0"/>
        <v>118.51293644224353</v>
      </c>
    </row>
    <row r="125" spans="1:6" ht="12.75" customHeight="1" x14ac:dyDescent="0.2">
      <c r="A125" s="53">
        <v>661</v>
      </c>
      <c r="B125" s="86" t="s">
        <v>296</v>
      </c>
      <c r="C125" s="50" t="s">
        <v>297</v>
      </c>
      <c r="D125" s="51">
        <f t="shared" ref="D125:E125" si="28">SUM(D126:D127)</f>
        <v>41351.78</v>
      </c>
      <c r="E125" s="51">
        <f t="shared" si="28"/>
        <v>50584.77</v>
      </c>
      <c r="F125" s="52">
        <f t="shared" si="0"/>
        <v>122.32791430018248</v>
      </c>
    </row>
    <row r="126" spans="1:6" ht="12.75" customHeight="1" x14ac:dyDescent="0.2">
      <c r="A126" s="53">
        <v>6614</v>
      </c>
      <c r="B126" s="86" t="s">
        <v>298</v>
      </c>
      <c r="C126" s="50" t="s">
        <v>299</v>
      </c>
      <c r="D126" s="242">
        <v>349.2</v>
      </c>
      <c r="E126" s="242">
        <v>1199.2</v>
      </c>
      <c r="F126" s="52">
        <f t="shared" si="0"/>
        <v>343.4135166093929</v>
      </c>
    </row>
    <row r="127" spans="1:6" ht="12.75" customHeight="1" x14ac:dyDescent="0.2">
      <c r="A127" s="53">
        <v>6615</v>
      </c>
      <c r="B127" s="86" t="s">
        <v>300</v>
      </c>
      <c r="C127" s="50" t="s">
        <v>301</v>
      </c>
      <c r="D127" s="242">
        <v>41002.58</v>
      </c>
      <c r="E127" s="242">
        <v>49385.57</v>
      </c>
      <c r="F127" s="52">
        <f t="shared" si="0"/>
        <v>120.44503053222503</v>
      </c>
    </row>
    <row r="128" spans="1:6" ht="24" x14ac:dyDescent="0.2">
      <c r="A128" s="53">
        <v>663</v>
      </c>
      <c r="B128" s="231" t="s">
        <v>302</v>
      </c>
      <c r="C128" s="50" t="s">
        <v>303</v>
      </c>
      <c r="D128" s="51">
        <f t="shared" ref="D128:E128" si="29">SUM(D129:D132)</f>
        <v>1331.13</v>
      </c>
      <c r="E128" s="51">
        <f t="shared" si="29"/>
        <v>0</v>
      </c>
      <c r="F128" s="52">
        <f t="shared" si="0"/>
        <v>0</v>
      </c>
    </row>
    <row r="129" spans="1:6" ht="12.75" customHeight="1" x14ac:dyDescent="0.2">
      <c r="A129" s="53">
        <v>6631</v>
      </c>
      <c r="B129" s="86" t="s">
        <v>304</v>
      </c>
      <c r="C129" s="50" t="s">
        <v>305</v>
      </c>
      <c r="D129" s="242">
        <v>1331.13</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124160.19</v>
      </c>
      <c r="E133" s="51">
        <f t="shared" si="30"/>
        <v>122667.81</v>
      </c>
      <c r="F133" s="52">
        <f t="shared" ref="F133:F223" si="31">IF(D133&lt;&gt;0,IF(E133/D133&gt;=100,"&gt;&gt;100",E133/D133*100),"-")</f>
        <v>98.798020524936376</v>
      </c>
    </row>
    <row r="134" spans="1:6" ht="24" x14ac:dyDescent="0.2">
      <c r="A134" s="53">
        <v>671</v>
      </c>
      <c r="B134" s="232" t="s">
        <v>314</v>
      </c>
      <c r="C134" s="50" t="s">
        <v>315</v>
      </c>
      <c r="D134" s="51">
        <f t="shared" ref="D134:E134" si="32">SUM(D135:D137)</f>
        <v>124160.19</v>
      </c>
      <c r="E134" s="51">
        <f t="shared" si="32"/>
        <v>122667.81</v>
      </c>
      <c r="F134" s="52">
        <f t="shared" si="31"/>
        <v>98.798020524936376</v>
      </c>
    </row>
    <row r="135" spans="1:6" ht="12.75" customHeight="1" x14ac:dyDescent="0.2">
      <c r="A135" s="53">
        <v>6711</v>
      </c>
      <c r="B135" s="85" t="s">
        <v>316</v>
      </c>
      <c r="C135" s="50" t="s">
        <v>317</v>
      </c>
      <c r="D135" s="242">
        <v>121880.83</v>
      </c>
      <c r="E135" s="242">
        <v>118243.26</v>
      </c>
      <c r="F135" s="52">
        <f t="shared" si="31"/>
        <v>97.015469947160668</v>
      </c>
    </row>
    <row r="136" spans="1:6" ht="24" x14ac:dyDescent="0.2">
      <c r="A136" s="53">
        <v>6712</v>
      </c>
      <c r="B136" s="232" t="s">
        <v>318</v>
      </c>
      <c r="C136" s="50" t="s">
        <v>319</v>
      </c>
      <c r="D136" s="242">
        <v>2279.36</v>
      </c>
      <c r="E136" s="242">
        <v>4424.55</v>
      </c>
      <c r="F136" s="52">
        <f t="shared" si="31"/>
        <v>194.11369858205811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36.799999999999997</v>
      </c>
      <c r="E139" s="51">
        <f t="shared" si="33"/>
        <v>289.51</v>
      </c>
      <c r="F139" s="52">
        <f t="shared" si="31"/>
        <v>786.71195652173913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36.799999999999997</v>
      </c>
      <c r="E150" s="242">
        <v>289.51</v>
      </c>
      <c r="F150" s="52">
        <f t="shared" si="31"/>
        <v>786.71195652173913</v>
      </c>
    </row>
    <row r="151" spans="1:6" ht="12.75" customHeight="1" x14ac:dyDescent="0.2">
      <c r="A151" s="53">
        <v>3</v>
      </c>
      <c r="B151" s="85" t="s">
        <v>348</v>
      </c>
      <c r="C151" s="50" t="s">
        <v>56</v>
      </c>
      <c r="D151" s="51">
        <f t="shared" ref="D151:E151" si="35">D152+D163+D196+D215+D224+D252+D263</f>
        <v>1021798.56</v>
      </c>
      <c r="E151" s="51">
        <f t="shared" si="35"/>
        <v>1270917.26</v>
      </c>
      <c r="F151" s="52">
        <f t="shared" si="31"/>
        <v>124.38041212350113</v>
      </c>
    </row>
    <row r="152" spans="1:6" ht="12.75" customHeight="1" x14ac:dyDescent="0.2">
      <c r="A152" s="53">
        <v>31</v>
      </c>
      <c r="B152" s="85" t="s">
        <v>349</v>
      </c>
      <c r="C152" s="50" t="s">
        <v>35</v>
      </c>
      <c r="D152" s="51">
        <f t="shared" ref="D152:E152" si="36">D153+D158+D159</f>
        <v>884840.97</v>
      </c>
      <c r="E152" s="51">
        <f t="shared" si="36"/>
        <v>1133520.3700000001</v>
      </c>
      <c r="F152" s="52">
        <f t="shared" si="31"/>
        <v>128.10441745255082</v>
      </c>
    </row>
    <row r="153" spans="1:6" ht="12.75" customHeight="1" x14ac:dyDescent="0.2">
      <c r="A153" s="53">
        <v>311</v>
      </c>
      <c r="B153" s="85" t="s">
        <v>350</v>
      </c>
      <c r="C153" s="50" t="s">
        <v>351</v>
      </c>
      <c r="D153" s="51">
        <f t="shared" ref="D153:E153" si="37">SUM(D154:D157)</f>
        <v>721558.48</v>
      </c>
      <c r="E153" s="51">
        <f t="shared" si="37"/>
        <v>919990.97</v>
      </c>
      <c r="F153" s="52">
        <f t="shared" si="31"/>
        <v>127.50054160544271</v>
      </c>
    </row>
    <row r="154" spans="1:6" ht="12.75" customHeight="1" x14ac:dyDescent="0.2">
      <c r="A154" s="53">
        <v>3111</v>
      </c>
      <c r="B154" s="85" t="s">
        <v>352</v>
      </c>
      <c r="C154" s="50" t="s">
        <v>353</v>
      </c>
      <c r="D154" s="242">
        <v>690692.47</v>
      </c>
      <c r="E154" s="242">
        <v>877174.72</v>
      </c>
      <c r="F154" s="52">
        <f t="shared" si="31"/>
        <v>126.99931707667234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30866.01</v>
      </c>
      <c r="E156" s="242">
        <v>42816.25</v>
      </c>
      <c r="F156" s="52">
        <f t="shared" si="31"/>
        <v>138.71650401201839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45984.17</v>
      </c>
      <c r="E158" s="242">
        <v>61730.02</v>
      </c>
      <c r="F158" s="52">
        <f t="shared" si="31"/>
        <v>134.24189237296227</v>
      </c>
    </row>
    <row r="159" spans="1:6" ht="12.75" customHeight="1" x14ac:dyDescent="0.2">
      <c r="A159" s="53">
        <v>313</v>
      </c>
      <c r="B159" s="85" t="s">
        <v>362</v>
      </c>
      <c r="C159" s="50" t="s">
        <v>363</v>
      </c>
      <c r="D159" s="51">
        <f t="shared" ref="D159:E159" si="38">SUM(D160:D162)</f>
        <v>117298.31999999999</v>
      </c>
      <c r="E159" s="51">
        <f t="shared" si="38"/>
        <v>151799.38</v>
      </c>
      <c r="F159" s="52">
        <f t="shared" si="31"/>
        <v>129.41308963333833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117272.54</v>
      </c>
      <c r="E161" s="242">
        <v>151799.38</v>
      </c>
      <c r="F161" s="52">
        <f t="shared" si="31"/>
        <v>129.44153848803822</v>
      </c>
    </row>
    <row r="162" spans="1:6" ht="12.75" customHeight="1" x14ac:dyDescent="0.2">
      <c r="A162" s="53">
        <v>3133</v>
      </c>
      <c r="B162" s="85" t="s">
        <v>367</v>
      </c>
      <c r="C162" s="50" t="s">
        <v>368</v>
      </c>
      <c r="D162" s="242">
        <v>25.78</v>
      </c>
      <c r="E162" s="242"/>
      <c r="F162" s="52">
        <f t="shared" si="31"/>
        <v>0</v>
      </c>
    </row>
    <row r="163" spans="1:6" ht="12.75" customHeight="1" x14ac:dyDescent="0.2">
      <c r="A163" s="53">
        <v>32</v>
      </c>
      <c r="B163" s="85" t="s">
        <v>369</v>
      </c>
      <c r="C163" s="50" t="s">
        <v>370</v>
      </c>
      <c r="D163" s="51">
        <f t="shared" ref="D163:E163" si="39">D164+D169+D177+D187+D188</f>
        <v>135091.15</v>
      </c>
      <c r="E163" s="51">
        <f t="shared" si="39"/>
        <v>136160.37</v>
      </c>
      <c r="F163" s="52">
        <f t="shared" si="31"/>
        <v>100.79148041896158</v>
      </c>
    </row>
    <row r="164" spans="1:6" ht="12.75" customHeight="1" x14ac:dyDescent="0.2">
      <c r="A164" s="53">
        <v>321</v>
      </c>
      <c r="B164" s="85" t="s">
        <v>371</v>
      </c>
      <c r="C164" s="50" t="s">
        <v>372</v>
      </c>
      <c r="D164" s="51">
        <f t="shared" ref="D164:E164" si="40">SUM(D165:D168)</f>
        <v>47002.460000000006</v>
      </c>
      <c r="E164" s="51">
        <f t="shared" si="40"/>
        <v>48707.12</v>
      </c>
      <c r="F164" s="52">
        <f t="shared" si="31"/>
        <v>103.62674634476579</v>
      </c>
    </row>
    <row r="165" spans="1:6" ht="12.75" customHeight="1" x14ac:dyDescent="0.2">
      <c r="A165" s="53">
        <v>3211</v>
      </c>
      <c r="B165" s="85" t="s">
        <v>373</v>
      </c>
      <c r="C165" s="50" t="s">
        <v>374</v>
      </c>
      <c r="D165" s="242">
        <v>6879.26</v>
      </c>
      <c r="E165" s="242">
        <v>8816.49</v>
      </c>
      <c r="F165" s="52">
        <f t="shared" si="31"/>
        <v>128.16044167541276</v>
      </c>
    </row>
    <row r="166" spans="1:6" ht="12.75" customHeight="1" x14ac:dyDescent="0.2">
      <c r="A166" s="53">
        <v>3212</v>
      </c>
      <c r="B166" s="85" t="s">
        <v>375</v>
      </c>
      <c r="C166" s="50" t="s">
        <v>376</v>
      </c>
      <c r="D166" s="242">
        <v>39566.44</v>
      </c>
      <c r="E166" s="242">
        <v>34262.550000000003</v>
      </c>
      <c r="F166" s="52">
        <f t="shared" si="31"/>
        <v>86.594977966175378</v>
      </c>
    </row>
    <row r="167" spans="1:6" ht="12.75" customHeight="1" x14ac:dyDescent="0.2">
      <c r="A167" s="53">
        <v>3213</v>
      </c>
      <c r="B167" s="85" t="s">
        <v>377</v>
      </c>
      <c r="C167" s="50" t="s">
        <v>378</v>
      </c>
      <c r="D167" s="242">
        <v>533</v>
      </c>
      <c r="E167" s="242">
        <v>5628.08</v>
      </c>
      <c r="F167" s="52">
        <f t="shared" si="31"/>
        <v>1055.9249530956847</v>
      </c>
    </row>
    <row r="168" spans="1:6" ht="12.75" customHeight="1" x14ac:dyDescent="0.2">
      <c r="A168" s="53">
        <v>3214</v>
      </c>
      <c r="B168" s="85" t="s">
        <v>379</v>
      </c>
      <c r="C168" s="50" t="s">
        <v>380</v>
      </c>
      <c r="D168" s="242">
        <v>23.76</v>
      </c>
      <c r="E168" s="242"/>
      <c r="F168" s="52">
        <f t="shared" si="31"/>
        <v>0</v>
      </c>
    </row>
    <row r="169" spans="1:6" ht="12.75" customHeight="1" x14ac:dyDescent="0.2">
      <c r="A169" s="53">
        <v>322</v>
      </c>
      <c r="B169" s="85" t="s">
        <v>381</v>
      </c>
      <c r="C169" s="50" t="s">
        <v>382</v>
      </c>
      <c r="D169" s="51">
        <f t="shared" ref="D169:E169" si="41">SUM(D170:D176)</f>
        <v>46740.44</v>
      </c>
      <c r="E169" s="51">
        <f t="shared" si="41"/>
        <v>38231.69</v>
      </c>
      <c r="F169" s="52">
        <f t="shared" si="31"/>
        <v>81.79574261603014</v>
      </c>
    </row>
    <row r="170" spans="1:6" ht="12.75" customHeight="1" x14ac:dyDescent="0.2">
      <c r="A170" s="53">
        <v>3221</v>
      </c>
      <c r="B170" s="85" t="s">
        <v>383</v>
      </c>
      <c r="C170" s="50" t="s">
        <v>384</v>
      </c>
      <c r="D170" s="242">
        <v>18326.29</v>
      </c>
      <c r="E170" s="242">
        <v>14463.26</v>
      </c>
      <c r="F170" s="52">
        <f t="shared" si="31"/>
        <v>78.920829038501523</v>
      </c>
    </row>
    <row r="171" spans="1:6" ht="12.75" customHeight="1" x14ac:dyDescent="0.2">
      <c r="A171" s="53">
        <v>3222</v>
      </c>
      <c r="B171" s="85" t="s">
        <v>385</v>
      </c>
      <c r="C171" s="50" t="s">
        <v>386</v>
      </c>
      <c r="D171" s="242">
        <v>1449.69</v>
      </c>
      <c r="E171" s="242">
        <v>1147.92</v>
      </c>
      <c r="F171" s="52">
        <f t="shared" si="31"/>
        <v>79.1838255075223</v>
      </c>
    </row>
    <row r="172" spans="1:6" ht="12.75" customHeight="1" x14ac:dyDescent="0.2">
      <c r="A172" s="53">
        <v>3223</v>
      </c>
      <c r="B172" s="85" t="s">
        <v>387</v>
      </c>
      <c r="C172" s="50" t="s">
        <v>388</v>
      </c>
      <c r="D172" s="242">
        <v>22001.24</v>
      </c>
      <c r="E172" s="242">
        <v>16805.060000000001</v>
      </c>
      <c r="F172" s="52">
        <f t="shared" si="31"/>
        <v>76.382331177697267</v>
      </c>
    </row>
    <row r="173" spans="1:6" ht="12.75" customHeight="1" x14ac:dyDescent="0.2">
      <c r="A173" s="53">
        <v>3224</v>
      </c>
      <c r="B173" s="85" t="s">
        <v>389</v>
      </c>
      <c r="C173" s="50" t="s">
        <v>390</v>
      </c>
      <c r="D173" s="242">
        <v>3086.33</v>
      </c>
      <c r="E173" s="242">
        <v>2379.96</v>
      </c>
      <c r="F173" s="52">
        <f t="shared" si="31"/>
        <v>77.112946444482617</v>
      </c>
    </row>
    <row r="174" spans="1:6" ht="12.75" customHeight="1" x14ac:dyDescent="0.2">
      <c r="A174" s="53">
        <v>3225</v>
      </c>
      <c r="B174" s="85" t="s">
        <v>391</v>
      </c>
      <c r="C174" s="50" t="s">
        <v>392</v>
      </c>
      <c r="D174" s="242">
        <v>1015.87</v>
      </c>
      <c r="E174" s="242">
        <v>2417.7800000000002</v>
      </c>
      <c r="F174" s="52">
        <f t="shared" si="31"/>
        <v>238.00092531524703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861.02</v>
      </c>
      <c r="E176" s="242">
        <v>1017.71</v>
      </c>
      <c r="F176" s="52">
        <f t="shared" si="31"/>
        <v>118.19818354974333</v>
      </c>
    </row>
    <row r="177" spans="1:6" ht="12.75" customHeight="1" x14ac:dyDescent="0.2">
      <c r="A177" s="53">
        <v>323</v>
      </c>
      <c r="B177" s="85" t="s">
        <v>397</v>
      </c>
      <c r="C177" s="50" t="s">
        <v>398</v>
      </c>
      <c r="D177" s="51">
        <f t="shared" ref="D177:E177" si="42">SUM(D178:D186)</f>
        <v>34614.32</v>
      </c>
      <c r="E177" s="51">
        <f t="shared" si="42"/>
        <v>29596.560000000001</v>
      </c>
      <c r="F177" s="52">
        <f t="shared" si="31"/>
        <v>85.503803050298259</v>
      </c>
    </row>
    <row r="178" spans="1:6" ht="12.75" customHeight="1" x14ac:dyDescent="0.2">
      <c r="A178" s="53">
        <v>3231</v>
      </c>
      <c r="B178" s="85" t="s">
        <v>399</v>
      </c>
      <c r="C178" s="50" t="s">
        <v>400</v>
      </c>
      <c r="D178" s="242">
        <v>5923.28</v>
      </c>
      <c r="E178" s="242">
        <v>3347.93</v>
      </c>
      <c r="F178" s="52">
        <f t="shared" si="31"/>
        <v>56.52155562458637</v>
      </c>
    </row>
    <row r="179" spans="1:6" ht="12.75" customHeight="1" x14ac:dyDescent="0.2">
      <c r="A179" s="53">
        <v>3232</v>
      </c>
      <c r="B179" s="85" t="s">
        <v>401</v>
      </c>
      <c r="C179" s="50" t="s">
        <v>402</v>
      </c>
      <c r="D179" s="242">
        <v>13894.05</v>
      </c>
      <c r="E179" s="242">
        <v>6934.48</v>
      </c>
      <c r="F179" s="52">
        <f t="shared" si="31"/>
        <v>49.909709551930504</v>
      </c>
    </row>
    <row r="180" spans="1:6" ht="12.75" customHeight="1" x14ac:dyDescent="0.2">
      <c r="A180" s="53">
        <v>3233</v>
      </c>
      <c r="B180" s="85" t="s">
        <v>403</v>
      </c>
      <c r="C180" s="50" t="s">
        <v>404</v>
      </c>
      <c r="D180" s="242">
        <v>0</v>
      </c>
      <c r="E180" s="242">
        <v>1190.6500000000001</v>
      </c>
      <c r="F180" s="52" t="str">
        <f t="shared" si="31"/>
        <v>-</v>
      </c>
    </row>
    <row r="181" spans="1:6" ht="12.75" customHeight="1" x14ac:dyDescent="0.2">
      <c r="A181" s="53">
        <v>3234</v>
      </c>
      <c r="B181" s="85" t="s">
        <v>405</v>
      </c>
      <c r="C181" s="50" t="s">
        <v>406</v>
      </c>
      <c r="D181" s="242">
        <v>4519.8599999999997</v>
      </c>
      <c r="E181" s="242">
        <v>5616.56</v>
      </c>
      <c r="F181" s="52">
        <f t="shared" si="31"/>
        <v>124.26402587690771</v>
      </c>
    </row>
    <row r="182" spans="1:6" ht="12.75" customHeight="1" x14ac:dyDescent="0.2">
      <c r="A182" s="53">
        <v>3235</v>
      </c>
      <c r="B182" s="85" t="s">
        <v>407</v>
      </c>
      <c r="C182" s="50" t="s">
        <v>408</v>
      </c>
      <c r="D182" s="242">
        <v>4586.97</v>
      </c>
      <c r="E182" s="242">
        <v>4775.4799999999996</v>
      </c>
      <c r="F182" s="52">
        <f t="shared" si="31"/>
        <v>104.10968460661394</v>
      </c>
    </row>
    <row r="183" spans="1:6" ht="12.75" customHeight="1" x14ac:dyDescent="0.2">
      <c r="A183" s="53">
        <v>3236</v>
      </c>
      <c r="B183" s="85" t="s">
        <v>409</v>
      </c>
      <c r="C183" s="50" t="s">
        <v>410</v>
      </c>
      <c r="D183" s="242">
        <v>1884.84</v>
      </c>
      <c r="E183" s="242">
        <v>2428.1999999999998</v>
      </c>
      <c r="F183" s="52">
        <f t="shared" si="31"/>
        <v>128.8279111224295</v>
      </c>
    </row>
    <row r="184" spans="1:6" ht="12.75" customHeight="1" x14ac:dyDescent="0.2">
      <c r="A184" s="53">
        <v>3237</v>
      </c>
      <c r="B184" s="85" t="s">
        <v>411</v>
      </c>
      <c r="C184" s="50" t="s">
        <v>412</v>
      </c>
      <c r="D184" s="242">
        <v>0</v>
      </c>
      <c r="E184" s="242">
        <v>1257.42</v>
      </c>
      <c r="F184" s="52" t="str">
        <f t="shared" si="31"/>
        <v>-</v>
      </c>
    </row>
    <row r="185" spans="1:6" ht="12.75" customHeight="1" x14ac:dyDescent="0.2">
      <c r="A185" s="53">
        <v>3238</v>
      </c>
      <c r="B185" s="85" t="s">
        <v>413</v>
      </c>
      <c r="C185" s="50" t="s">
        <v>414</v>
      </c>
      <c r="D185" s="242">
        <v>3004.8</v>
      </c>
      <c r="E185" s="242">
        <v>3433.21</v>
      </c>
      <c r="F185" s="52">
        <f t="shared" si="31"/>
        <v>114.25752129925453</v>
      </c>
    </row>
    <row r="186" spans="1:6" ht="12.75" customHeight="1" x14ac:dyDescent="0.2">
      <c r="A186" s="53">
        <v>3239</v>
      </c>
      <c r="B186" s="85" t="s">
        <v>415</v>
      </c>
      <c r="C186" s="50" t="s">
        <v>416</v>
      </c>
      <c r="D186" s="242">
        <v>800.52</v>
      </c>
      <c r="E186" s="242">
        <v>612.63</v>
      </c>
      <c r="F186" s="52">
        <f t="shared" si="31"/>
        <v>76.529006146005102</v>
      </c>
    </row>
    <row r="187" spans="1:6" ht="12.75" customHeight="1" x14ac:dyDescent="0.2">
      <c r="A187" s="53">
        <v>324</v>
      </c>
      <c r="B187" s="85" t="s">
        <v>417</v>
      </c>
      <c r="C187" s="50" t="s">
        <v>418</v>
      </c>
      <c r="D187" s="242">
        <v>0</v>
      </c>
      <c r="E187" s="242">
        <v>13279.54</v>
      </c>
      <c r="F187" s="52" t="str">
        <f t="shared" si="31"/>
        <v>-</v>
      </c>
    </row>
    <row r="188" spans="1:6" ht="12.75" customHeight="1" x14ac:dyDescent="0.2">
      <c r="A188" s="53">
        <v>329</v>
      </c>
      <c r="B188" s="85" t="s">
        <v>419</v>
      </c>
      <c r="C188" s="50" t="s">
        <v>420</v>
      </c>
      <c r="D188" s="51">
        <f t="shared" ref="D188:E188" si="43">SUM(D189:D195)</f>
        <v>6733.93</v>
      </c>
      <c r="E188" s="51">
        <f t="shared" si="43"/>
        <v>6345.46</v>
      </c>
      <c r="F188" s="52">
        <f t="shared" si="31"/>
        <v>94.231154764008522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701.59</v>
      </c>
      <c r="E190" s="242">
        <v>739.8</v>
      </c>
      <c r="F190" s="52">
        <f t="shared" si="31"/>
        <v>105.44620077253096</v>
      </c>
    </row>
    <row r="191" spans="1:6" ht="12.75" customHeight="1" x14ac:dyDescent="0.2">
      <c r="A191" s="53">
        <v>3293</v>
      </c>
      <c r="B191" s="85" t="s">
        <v>425</v>
      </c>
      <c r="C191" s="50" t="s">
        <v>426</v>
      </c>
      <c r="D191" s="242">
        <v>167.84</v>
      </c>
      <c r="E191" s="242"/>
      <c r="F191" s="52">
        <f t="shared" si="31"/>
        <v>0</v>
      </c>
    </row>
    <row r="192" spans="1:6" ht="12.75" customHeight="1" x14ac:dyDescent="0.2">
      <c r="A192" s="53">
        <v>3294</v>
      </c>
      <c r="B192" s="85" t="s">
        <v>427</v>
      </c>
      <c r="C192" s="50" t="s">
        <v>428</v>
      </c>
      <c r="D192" s="242">
        <v>72.27</v>
      </c>
      <c r="E192" s="242">
        <v>80</v>
      </c>
      <c r="F192" s="52">
        <f t="shared" si="31"/>
        <v>110.69600110696001</v>
      </c>
    </row>
    <row r="193" spans="1:6" ht="12.75" customHeight="1" x14ac:dyDescent="0.2">
      <c r="A193" s="53">
        <v>3295</v>
      </c>
      <c r="B193" s="85" t="s">
        <v>429</v>
      </c>
      <c r="C193" s="50" t="s">
        <v>430</v>
      </c>
      <c r="D193" s="242">
        <v>282.24</v>
      </c>
      <c r="E193" s="242">
        <v>426.39</v>
      </c>
      <c r="F193" s="52">
        <f t="shared" si="31"/>
        <v>151.0735544217687</v>
      </c>
    </row>
    <row r="194" spans="1:6" ht="12.75" customHeight="1" x14ac:dyDescent="0.2">
      <c r="A194" s="53" t="s">
        <v>431</v>
      </c>
      <c r="B194" s="85" t="s">
        <v>432</v>
      </c>
      <c r="C194" s="50" t="s">
        <v>431</v>
      </c>
      <c r="D194" s="242">
        <v>924.91</v>
      </c>
      <c r="E194" s="242">
        <v>33.18</v>
      </c>
      <c r="F194" s="52">
        <f t="shared" si="31"/>
        <v>3.5873760690229322</v>
      </c>
    </row>
    <row r="195" spans="1:6" ht="12.75" customHeight="1" x14ac:dyDescent="0.2">
      <c r="A195" s="53">
        <v>3299</v>
      </c>
      <c r="B195" s="85" t="s">
        <v>433</v>
      </c>
      <c r="C195" s="50" t="s">
        <v>434</v>
      </c>
      <c r="D195" s="242">
        <v>4585.08</v>
      </c>
      <c r="E195" s="242">
        <v>5066.09</v>
      </c>
      <c r="F195" s="52">
        <f t="shared" si="31"/>
        <v>110.49076570092562</v>
      </c>
    </row>
    <row r="196" spans="1:6" ht="12.75" customHeight="1" x14ac:dyDescent="0.2">
      <c r="A196" s="53">
        <v>34</v>
      </c>
      <c r="B196" s="232" t="s">
        <v>435</v>
      </c>
      <c r="C196" s="50" t="s">
        <v>436</v>
      </c>
      <c r="D196" s="51">
        <f t="shared" ref="D196:E196" si="44">D197+D202+D210</f>
        <v>1856.3899999999999</v>
      </c>
      <c r="E196" s="51">
        <f t="shared" si="44"/>
        <v>1217.6299999999999</v>
      </c>
      <c r="F196" s="52">
        <f t="shared" si="31"/>
        <v>65.591282004320206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1856.3899999999999</v>
      </c>
      <c r="E210" s="51">
        <f t="shared" si="47"/>
        <v>1217.6299999999999</v>
      </c>
      <c r="F210" s="52">
        <f t="shared" si="31"/>
        <v>65.591282004320206</v>
      </c>
    </row>
    <row r="211" spans="1:6" ht="12.75" customHeight="1" x14ac:dyDescent="0.2">
      <c r="A211" s="53">
        <v>3431</v>
      </c>
      <c r="B211" s="232" t="s">
        <v>465</v>
      </c>
      <c r="C211" s="50" t="s">
        <v>466</v>
      </c>
      <c r="D211" s="242">
        <v>1090.06</v>
      </c>
      <c r="E211" s="242">
        <v>1208.07</v>
      </c>
      <c r="F211" s="52">
        <f t="shared" si="31"/>
        <v>110.82600957745446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766.33</v>
      </c>
      <c r="E213" s="242">
        <v>9.56</v>
      </c>
      <c r="F213" s="52">
        <f t="shared" si="31"/>
        <v>1.2475043388618481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10.050000000000001</v>
      </c>
      <c r="E263" s="51">
        <f t="shared" si="68"/>
        <v>18.89</v>
      </c>
      <c r="F263" s="52">
        <f t="shared" ref="F263:F267" si="69">IF(D263&lt;&gt;0,IF(E263/D263&gt;=100,"&gt;&gt;100",E263/D263*100),"-")</f>
        <v>187.96019900497512</v>
      </c>
    </row>
    <row r="264" spans="1:6" ht="12.75" customHeight="1" x14ac:dyDescent="0.2">
      <c r="A264" s="53">
        <v>381</v>
      </c>
      <c r="B264" s="85" t="s">
        <v>567</v>
      </c>
      <c r="C264" s="50" t="s">
        <v>568</v>
      </c>
      <c r="D264" s="51">
        <f t="shared" ref="D264:E264" si="70">SUM(D265:D267)</f>
        <v>10.050000000000001</v>
      </c>
      <c r="E264" s="51">
        <f t="shared" si="70"/>
        <v>18.89</v>
      </c>
      <c r="F264" s="52">
        <f t="shared" si="69"/>
        <v>187.96019900497512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10.050000000000001</v>
      </c>
      <c r="E266" s="242">
        <v>18.89</v>
      </c>
      <c r="F266" s="52">
        <f t="shared" si="69"/>
        <v>187.96019900497512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1021798.56</v>
      </c>
      <c r="E289" s="51">
        <f t="shared" si="79"/>
        <v>1270917.26</v>
      </c>
      <c r="F289" s="52">
        <f t="shared" si="76"/>
        <v>124.38041212350113</v>
      </c>
    </row>
    <row r="290" spans="1:6" ht="12.75" customHeight="1" x14ac:dyDescent="0.2">
      <c r="A290" s="53" t="s">
        <v>608</v>
      </c>
      <c r="B290" s="85" t="s">
        <v>619</v>
      </c>
      <c r="C290" s="50" t="s">
        <v>620</v>
      </c>
      <c r="D290" s="51">
        <f>IF(D6&gt;=D289,D6-D289,0)</f>
        <v>34200.010000000009</v>
      </c>
      <c r="E290" s="51">
        <f>IF(E6&gt;=E289,E6-E289,0)</f>
        <v>38316.080000000075</v>
      </c>
      <c r="F290" s="52">
        <f t="shared" si="76"/>
        <v>112.03528887857068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1294.17</v>
      </c>
      <c r="E292" s="242">
        <v>23628.11</v>
      </c>
      <c r="F292" s="52">
        <f t="shared" si="76"/>
        <v>1825.7346407349885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1097.4100000000001</v>
      </c>
      <c r="F294" s="52" t="str">
        <f t="shared" si="76"/>
        <v>-</v>
      </c>
    </row>
    <row r="295" spans="1:6" ht="24" x14ac:dyDescent="0.2">
      <c r="A295" s="53">
        <v>9661</v>
      </c>
      <c r="B295" s="85" t="s">
        <v>629</v>
      </c>
      <c r="C295" s="50" t="s">
        <v>630</v>
      </c>
      <c r="D295" s="242">
        <v>0</v>
      </c>
      <c r="E295" s="242">
        <v>1097.4100000000001</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10110.07</v>
      </c>
      <c r="E350" s="51">
        <f t="shared" si="95"/>
        <v>12995.69</v>
      </c>
      <c r="F350" s="52">
        <f t="shared" si="81"/>
        <v>128.54203779004499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10110.07</v>
      </c>
      <c r="E363" s="51">
        <f t="shared" si="99"/>
        <v>12995.69</v>
      </c>
      <c r="F363" s="52">
        <f t="shared" si="81"/>
        <v>128.54203779004499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8703.74</v>
      </c>
      <c r="E369" s="51">
        <f t="shared" si="101"/>
        <v>11424.130000000001</v>
      </c>
      <c r="F369" s="52">
        <f t="shared" si="81"/>
        <v>131.25541433912321</v>
      </c>
    </row>
    <row r="370" spans="1:6" ht="12.75" customHeight="1" x14ac:dyDescent="0.2">
      <c r="A370" s="53">
        <v>4221</v>
      </c>
      <c r="B370" s="85" t="s">
        <v>674</v>
      </c>
      <c r="C370" s="50" t="s">
        <v>766</v>
      </c>
      <c r="D370" s="242">
        <v>2083.52</v>
      </c>
      <c r="E370" s="242">
        <v>9227.93</v>
      </c>
      <c r="F370" s="52">
        <f t="shared" si="81"/>
        <v>442.90095607433574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105</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6620.22</v>
      </c>
      <c r="E376" s="242">
        <v>2091.1999999999998</v>
      </c>
      <c r="F376" s="52">
        <f t="shared" si="81"/>
        <v>31.588074112340674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1406.33</v>
      </c>
      <c r="E383" s="51">
        <f t="shared" si="103"/>
        <v>1571.56</v>
      </c>
      <c r="F383" s="52">
        <f t="shared" si="81"/>
        <v>111.74902050016711</v>
      </c>
    </row>
    <row r="384" spans="1:6" ht="12.75" customHeight="1" x14ac:dyDescent="0.2">
      <c r="A384" s="53">
        <v>4241</v>
      </c>
      <c r="B384" s="85" t="s">
        <v>783</v>
      </c>
      <c r="C384" s="50" t="s">
        <v>784</v>
      </c>
      <c r="D384" s="242">
        <v>1406.33</v>
      </c>
      <c r="E384" s="242">
        <v>1571.56</v>
      </c>
      <c r="F384" s="52">
        <f t="shared" si="81"/>
        <v>111.74902050016711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10110.07</v>
      </c>
      <c r="E408" s="51">
        <f t="shared" si="111"/>
        <v>12995.69</v>
      </c>
      <c r="F408" s="52">
        <f t="shared" si="81"/>
        <v>128.54203779004499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1055998.57</v>
      </c>
      <c r="E412" s="51">
        <f>E6+E298</f>
        <v>1309233.3400000001</v>
      </c>
      <c r="F412" s="52">
        <f t="shared" si="81"/>
        <v>123.9805978146353</v>
      </c>
    </row>
    <row r="413" spans="1:6" ht="12.75" customHeight="1" x14ac:dyDescent="0.2">
      <c r="A413" s="53" t="s">
        <v>608</v>
      </c>
      <c r="B413" s="85" t="s">
        <v>831</v>
      </c>
      <c r="C413" s="50" t="s">
        <v>832</v>
      </c>
      <c r="D413" s="51">
        <f t="shared" ref="D413:E413" si="112">D289+D350</f>
        <v>1031908.63</v>
      </c>
      <c r="E413" s="51">
        <f t="shared" si="112"/>
        <v>1283912.95</v>
      </c>
      <c r="F413" s="52">
        <f t="shared" si="81"/>
        <v>124.42118542995419</v>
      </c>
    </row>
    <row r="414" spans="1:6" ht="12.75" customHeight="1" x14ac:dyDescent="0.2">
      <c r="A414" s="53" t="s">
        <v>608</v>
      </c>
      <c r="B414" s="85" t="s">
        <v>833</v>
      </c>
      <c r="C414" s="50" t="s">
        <v>834</v>
      </c>
      <c r="D414" s="51">
        <f t="shared" ref="D414:E414" si="113">IF(D412&gt;=D413,D412-D413,0)</f>
        <v>24089.940000000061</v>
      </c>
      <c r="E414" s="51">
        <f t="shared" si="113"/>
        <v>25320.39000000013</v>
      </c>
      <c r="F414" s="52">
        <f t="shared" si="81"/>
        <v>105.1077337677058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1294.17</v>
      </c>
      <c r="E416" s="51">
        <f t="shared" si="115"/>
        <v>23628.11</v>
      </c>
      <c r="F416" s="52">
        <f t="shared" si="81"/>
        <v>1825.7346407349885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1097.4100000000001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1055998.57</v>
      </c>
      <c r="E639" s="51">
        <f t="shared" si="180"/>
        <v>1309233.3400000001</v>
      </c>
      <c r="F639" s="52">
        <f t="shared" si="119"/>
        <v>123.9805978146353</v>
      </c>
    </row>
    <row r="640" spans="1:6" ht="12.75" customHeight="1" x14ac:dyDescent="0.2">
      <c r="A640" s="53" t="s">
        <v>608</v>
      </c>
      <c r="B640" s="85" t="s">
        <v>1277</v>
      </c>
      <c r="C640" s="50" t="s">
        <v>1278</v>
      </c>
      <c r="D640" s="51">
        <f t="shared" ref="D640:E640" si="181">D413+D528</f>
        <v>1031908.63</v>
      </c>
      <c r="E640" s="51">
        <f t="shared" si="181"/>
        <v>1283912.95</v>
      </c>
      <c r="F640" s="52">
        <f t="shared" si="119"/>
        <v>124.42118542995419</v>
      </c>
    </row>
    <row r="641" spans="1:6" ht="12.75" customHeight="1" x14ac:dyDescent="0.2">
      <c r="A641" s="53" t="s">
        <v>608</v>
      </c>
      <c r="B641" s="85" t="s">
        <v>1279</v>
      </c>
      <c r="C641" s="50" t="s">
        <v>1280</v>
      </c>
      <c r="D641" s="51">
        <f t="shared" ref="D641:E641" si="182">IF(D639&gt;=D640,D639-D640,0)</f>
        <v>24089.940000000061</v>
      </c>
      <c r="E641" s="51">
        <f t="shared" si="182"/>
        <v>25320.39000000013</v>
      </c>
      <c r="F641" s="52">
        <f t="shared" si="119"/>
        <v>105.1077337677058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1294.17</v>
      </c>
      <c r="E643" s="51">
        <f t="shared" si="184"/>
        <v>23628.11</v>
      </c>
      <c r="F643" s="52">
        <f t="shared" si="119"/>
        <v>1825.7346407349885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25384.110000000059</v>
      </c>
      <c r="E645" s="51">
        <f t="shared" si="186"/>
        <v>48948.500000000131</v>
      </c>
      <c r="F645" s="52">
        <f t="shared" si="119"/>
        <v>192.83126333757622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78862.539999999994</v>
      </c>
      <c r="E647" s="243">
        <v>91081.18</v>
      </c>
      <c r="F647" s="57">
        <f t="shared" si="119"/>
        <v>115.49359176105665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5128.71</v>
      </c>
      <c r="E649" s="242">
        <v>34850.129999999997</v>
      </c>
      <c r="F649" s="52">
        <f t="shared" ref="F649:F724" si="188">IF(D649&lt;&gt;0,IF(E649/D649&gt;=100,"&gt;&gt;100",E649/D649*100),"-")</f>
        <v>679.51063717776981</v>
      </c>
    </row>
    <row r="650" spans="1:6" ht="12.75" customHeight="1" x14ac:dyDescent="0.2">
      <c r="A650" s="53" t="s">
        <v>1296</v>
      </c>
      <c r="B650" s="85" t="s">
        <v>1297</v>
      </c>
      <c r="C650" s="50" t="s">
        <v>1296</v>
      </c>
      <c r="D650" s="242">
        <v>582875.12</v>
      </c>
      <c r="E650" s="242">
        <v>669295.62</v>
      </c>
      <c r="F650" s="52">
        <f t="shared" si="188"/>
        <v>114.82658927009956</v>
      </c>
    </row>
    <row r="651" spans="1:6" ht="12.75" customHeight="1" x14ac:dyDescent="0.2">
      <c r="A651" s="53" t="s">
        <v>1298</v>
      </c>
      <c r="B651" s="85" t="s">
        <v>1299</v>
      </c>
      <c r="C651" s="50" t="s">
        <v>1298</v>
      </c>
      <c r="D651" s="242">
        <v>553153.69999999995</v>
      </c>
      <c r="E651" s="242">
        <v>647035.26</v>
      </c>
      <c r="F651" s="52">
        <f t="shared" si="188"/>
        <v>116.97205677192434</v>
      </c>
    </row>
    <row r="652" spans="1:6" ht="24" x14ac:dyDescent="0.2">
      <c r="A652" s="53">
        <v>11</v>
      </c>
      <c r="B652" s="85" t="s">
        <v>1300</v>
      </c>
      <c r="C652" s="50" t="s">
        <v>1301</v>
      </c>
      <c r="D652" s="51">
        <f t="shared" ref="D652:E652" si="189">+D649+D650-D651</f>
        <v>34850.130000000005</v>
      </c>
      <c r="E652" s="51">
        <f t="shared" si="189"/>
        <v>57110.489999999991</v>
      </c>
      <c r="F652" s="52">
        <f t="shared" si="188"/>
        <v>163.87453934892059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48</v>
      </c>
      <c r="E654" s="262">
        <v>44</v>
      </c>
      <c r="F654" s="52">
        <f t="shared" si="188"/>
        <v>91.666666666666657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36</v>
      </c>
      <c r="F656" s="52">
        <f t="shared" si="188"/>
        <v>102.85714285714285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860384.24</v>
      </c>
      <c r="E675" s="242">
        <v>1106999.3600000001</v>
      </c>
      <c r="F675" s="52">
        <f t="shared" si="188"/>
        <v>128.66337021700912</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844.43</v>
      </c>
      <c r="E677" s="242">
        <v>600</v>
      </c>
      <c r="F677" s="52">
        <f t="shared" si="188"/>
        <v>71.053846973698242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20320</v>
      </c>
      <c r="E694" s="242">
        <v>24585.18</v>
      </c>
      <c r="F694" s="52">
        <f t="shared" si="188"/>
        <v>120.99005905511811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7569.9</v>
      </c>
      <c r="E710" s="242">
        <v>3496.9</v>
      </c>
      <c r="F710" s="52">
        <f t="shared" si="188"/>
        <v>46.194797817672629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4577.83</v>
      </c>
      <c r="F716" s="52" t="str">
        <f t="shared" si="188"/>
        <v>-</v>
      </c>
    </row>
    <row r="717" spans="1:6" ht="12.75" customHeight="1" x14ac:dyDescent="0.2">
      <c r="A717" s="53">
        <v>31215</v>
      </c>
      <c r="B717" s="85" t="s">
        <v>1413</v>
      </c>
      <c r="C717" s="50" t="s">
        <v>1414</v>
      </c>
      <c r="D717" s="242">
        <v>959.65</v>
      </c>
      <c r="E717" s="242"/>
      <c r="F717" s="52">
        <f t="shared" si="188"/>
        <v>0</v>
      </c>
    </row>
    <row r="718" spans="1:6" ht="12.75" customHeight="1" x14ac:dyDescent="0.2">
      <c r="A718" s="53">
        <v>32121</v>
      </c>
      <c r="B718" s="85" t="s">
        <v>1415</v>
      </c>
      <c r="C718" s="50" t="s">
        <v>1416</v>
      </c>
      <c r="D718" s="242">
        <v>39566.44</v>
      </c>
      <c r="E718" s="242">
        <v>34262.550000000003</v>
      </c>
      <c r="F718" s="52">
        <f t="shared" si="188"/>
        <v>86.594977966175378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1884.84</v>
      </c>
      <c r="E720" s="242">
        <v>2428.1999999999998</v>
      </c>
      <c r="F720" s="52">
        <f t="shared" si="188"/>
        <v>128.8279111224295</v>
      </c>
    </row>
    <row r="721" spans="1:6" ht="12.75" customHeight="1" x14ac:dyDescent="0.2">
      <c r="A721" s="53" t="s">
        <v>1421</v>
      </c>
      <c r="B721" s="85" t="s">
        <v>1422</v>
      </c>
      <c r="C721" s="50" t="s">
        <v>1421</v>
      </c>
      <c r="D721" s="242">
        <v>0</v>
      </c>
      <c r="E721" s="242">
        <v>703.16</v>
      </c>
      <c r="F721" s="52" t="str">
        <f t="shared" si="188"/>
        <v>-</v>
      </c>
    </row>
    <row r="722" spans="1:6" ht="12.75" customHeight="1" x14ac:dyDescent="0.2">
      <c r="A722" s="53" t="s">
        <v>1423</v>
      </c>
      <c r="B722" s="85" t="s">
        <v>1424</v>
      </c>
      <c r="C722" s="50" t="s">
        <v>1423</v>
      </c>
      <c r="D722" s="242">
        <v>0</v>
      </c>
      <c r="E722" s="242">
        <v>454.26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165032.07999999999</v>
      </c>
      <c r="E6" s="229">
        <f t="shared" si="0"/>
        <v>205057.24000000002</v>
      </c>
      <c r="F6" s="230">
        <f t="shared" ref="F6:F260" si="1">IF(D6&gt;0,IF(E6/D6&gt;=100,"&gt;&gt;100",E6/D6*100),"-")</f>
        <v>124.25295736441062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44441.389999999992</v>
      </c>
      <c r="E7" s="104">
        <f t="shared" si="2"/>
        <v>55526.020000000011</v>
      </c>
      <c r="F7" s="93">
        <f t="shared" si="1"/>
        <v>124.94213164799754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118624.38</v>
      </c>
      <c r="E10" s="247">
        <v>118624.38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118624.38</v>
      </c>
      <c r="E11" s="247">
        <v>118624.38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44441.389999999992</v>
      </c>
      <c r="E12" s="104">
        <f t="shared" si="3"/>
        <v>55526.020000000011</v>
      </c>
      <c r="F12" s="93">
        <f t="shared" si="1"/>
        <v>124.94213164799754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41982.869999999995</v>
      </c>
      <c r="E19" s="104">
        <f t="shared" si="5"/>
        <v>53594.210000000021</v>
      </c>
      <c r="F19" s="93">
        <f t="shared" si="1"/>
        <v>127.65732785776682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179268.45</v>
      </c>
      <c r="E20" s="247">
        <v>233368.97</v>
      </c>
      <c r="F20" s="93">
        <f t="shared" si="1"/>
        <v>130.17849487737521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1709.43</v>
      </c>
      <c r="E21" s="247">
        <v>864.77</v>
      </c>
      <c r="F21" s="93">
        <f t="shared" si="1"/>
        <v>50.588207765161485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2261.36</v>
      </c>
      <c r="E22" s="247">
        <v>2261.36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13303.26</v>
      </c>
      <c r="E24" s="247">
        <v>13408.26</v>
      </c>
      <c r="F24" s="93">
        <f t="shared" si="1"/>
        <v>100.78928022153968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291363.12</v>
      </c>
      <c r="E26" s="247">
        <v>292677.78000000003</v>
      </c>
      <c r="F26" s="93">
        <f t="shared" si="1"/>
        <v>100.45121016002301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445922.75</v>
      </c>
      <c r="E28" s="247">
        <v>488986.93</v>
      </c>
      <c r="F28" s="93">
        <f t="shared" si="1"/>
        <v>109.65731844809443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2170.2499999999964</v>
      </c>
      <c r="E35" s="104">
        <f t="shared" si="7"/>
        <v>1643.5399999999972</v>
      </c>
      <c r="F35" s="93">
        <f t="shared" si="1"/>
        <v>75.73044580117498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27971.16</v>
      </c>
      <c r="E36" s="247">
        <v>29526.05</v>
      </c>
      <c r="F36" s="93">
        <f t="shared" si="1"/>
        <v>105.55890424279866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140.41999999999999</v>
      </c>
      <c r="E39" s="247">
        <v>140.41999999999999</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25941.33</v>
      </c>
      <c r="E40" s="247">
        <v>28022.93</v>
      </c>
      <c r="F40" s="93">
        <f t="shared" si="1"/>
        <v>108.02426089949897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288.27</v>
      </c>
      <c r="E45" s="104">
        <f t="shared" si="9"/>
        <v>288.27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288.27</v>
      </c>
      <c r="E48" s="247">
        <v>288.27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25630.36</v>
      </c>
      <c r="E54" s="247">
        <v>27568.09</v>
      </c>
      <c r="F54" s="93">
        <f t="shared" si="1"/>
        <v>107.56029177896838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25630.36</v>
      </c>
      <c r="E55" s="247">
        <v>27568.09</v>
      </c>
      <c r="F55" s="93">
        <f t="shared" si="1"/>
        <v>107.56029177896838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120590.68999999999</v>
      </c>
      <c r="E68" s="104">
        <f t="shared" si="13"/>
        <v>149531.22</v>
      </c>
      <c r="F68" s="93">
        <f t="shared" si="1"/>
        <v>123.9989753769549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34850.129999999997</v>
      </c>
      <c r="E69" s="104">
        <f t="shared" si="14"/>
        <v>57110.49</v>
      </c>
      <c r="F69" s="93">
        <f t="shared" si="1"/>
        <v>163.87453934892068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34850.129999999997</v>
      </c>
      <c r="E70" s="104">
        <f t="shared" si="15"/>
        <v>57110.49</v>
      </c>
      <c r="F70" s="93">
        <f t="shared" si="1"/>
        <v>163.87453934892068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34850.129999999997</v>
      </c>
      <c r="E72" s="247">
        <v>57110.49</v>
      </c>
      <c r="F72" s="93">
        <f t="shared" si="1"/>
        <v>163.87453934892068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6878.02</v>
      </c>
      <c r="E78" s="104">
        <f>E79+SUM(E82:E84)-E85+E86</f>
        <v>242.14</v>
      </c>
      <c r="F78" s="93">
        <f t="shared" si="1"/>
        <v>3.5204899084329497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6878.02</v>
      </c>
      <c r="E86" s="247">
        <v>242.14</v>
      </c>
      <c r="F86" s="93">
        <f t="shared" si="1"/>
        <v>3.5204899084329497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1097.4100000000001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1097.4100000000001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78862.539999999994</v>
      </c>
      <c r="E170" s="104">
        <f t="shared" si="29"/>
        <v>91081.18</v>
      </c>
      <c r="F170" s="93">
        <f t="shared" si="1"/>
        <v>115.49359176105665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78862.539999999994</v>
      </c>
      <c r="E173" s="247">
        <v>91081.18</v>
      </c>
      <c r="F173" s="93">
        <f t="shared" si="1"/>
        <v>115.49359176105665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165032.08000000002</v>
      </c>
      <c r="E175" s="104">
        <f t="shared" si="30"/>
        <v>205057.24</v>
      </c>
      <c r="F175" s="93">
        <f t="shared" si="1"/>
        <v>124.25295736441058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95206.58</v>
      </c>
      <c r="E176" s="104">
        <f t="shared" si="31"/>
        <v>99485.31</v>
      </c>
      <c r="F176" s="93">
        <f t="shared" si="1"/>
        <v>104.49415366038775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95206.58</v>
      </c>
      <c r="E177" s="104">
        <f t="shared" si="32"/>
        <v>94691.31</v>
      </c>
      <c r="F177" s="93">
        <f t="shared" si="1"/>
        <v>99.458787407340949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79229.55</v>
      </c>
      <c r="E178" s="247">
        <v>90791.2</v>
      </c>
      <c r="F178" s="93">
        <f t="shared" si="1"/>
        <v>114.59259834241138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9488.94</v>
      </c>
      <c r="E179" s="247">
        <v>3591.17</v>
      </c>
      <c r="F179" s="93">
        <f t="shared" si="1"/>
        <v>37.845850010643971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52.61</v>
      </c>
      <c r="E180" s="104">
        <f t="shared" si="33"/>
        <v>66.8</v>
      </c>
      <c r="F180" s="93">
        <f t="shared" si="1"/>
        <v>126.97205854400305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52.61</v>
      </c>
      <c r="E183" s="247">
        <v>66.8</v>
      </c>
      <c r="F183" s="93">
        <f t="shared" si="1"/>
        <v>126.97205854400305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6435.48</v>
      </c>
      <c r="E188" s="247">
        <v>242.14</v>
      </c>
      <c r="F188" s="93">
        <f t="shared" si="1"/>
        <v>3.7625787043079928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4794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69825.5</v>
      </c>
      <c r="E237" s="104">
        <f t="shared" si="41"/>
        <v>105571.93</v>
      </c>
      <c r="F237" s="93">
        <f t="shared" si="1"/>
        <v>151.19394776979755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44441.39</v>
      </c>
      <c r="E238" s="104">
        <f t="shared" si="42"/>
        <v>55526.02</v>
      </c>
      <c r="F238" s="93">
        <f t="shared" si="1"/>
        <v>124.9421316479975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44441.39</v>
      </c>
      <c r="E239" s="104">
        <f t="shared" si="43"/>
        <v>55526.02</v>
      </c>
      <c r="F239" s="93">
        <f t="shared" si="1"/>
        <v>124.9421316479975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12330.3</v>
      </c>
      <c r="E240" s="247">
        <v>23499.17</v>
      </c>
      <c r="F240" s="93">
        <f t="shared" si="1"/>
        <v>190.58068335725812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32111.09</v>
      </c>
      <c r="E241" s="247">
        <v>32026.85</v>
      </c>
      <c r="F241" s="93">
        <f t="shared" si="1"/>
        <v>99.73766072718179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25384.11</v>
      </c>
      <c r="E245" s="104">
        <f t="shared" si="45"/>
        <v>48948.5</v>
      </c>
      <c r="F245" s="93">
        <f t="shared" si="1"/>
        <v>192.83126333757613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32370.39</v>
      </c>
      <c r="E246" s="104">
        <f t="shared" si="46"/>
        <v>56919.64</v>
      </c>
      <c r="F246" s="93">
        <f t="shared" si="1"/>
        <v>175.83859817567847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32370.39</v>
      </c>
      <c r="E247" s="247">
        <v>56919.64</v>
      </c>
      <c r="F247" s="93">
        <f t="shared" si="1"/>
        <v>175.83859817567847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6986.28</v>
      </c>
      <c r="E250" s="104">
        <f t="shared" si="47"/>
        <v>7971.14</v>
      </c>
      <c r="F250" s="93">
        <f t="shared" si="1"/>
        <v>114.0970588066897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6986.28</v>
      </c>
      <c r="E252" s="247">
        <v>7971.14</v>
      </c>
      <c r="F252" s="93">
        <f t="shared" si="1"/>
        <v>114.0970588066897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1097.4100000000001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34679.269999999997</v>
      </c>
      <c r="E259" s="104">
        <f t="shared" si="49"/>
        <v>79.89</v>
      </c>
      <c r="F259" s="93">
        <f t="shared" si="1"/>
        <v>0.23036817095630907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34679.269999999997</v>
      </c>
      <c r="E260" s="248">
        <v>79.89</v>
      </c>
      <c r="F260" s="97">
        <f t="shared" si="1"/>
        <v>0.23036817095630907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1097.4100000000001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6878.02</v>
      </c>
      <c r="E268" s="247">
        <v>242.14</v>
      </c>
      <c r="F268" s="93">
        <f t="shared" si="50"/>
        <v>3.5204899084329497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95206.58</v>
      </c>
      <c r="E288" s="247">
        <v>94691.31</v>
      </c>
      <c r="F288" s="93">
        <f t="shared" si="50"/>
        <v>99.458787407340949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4794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6435.48</v>
      </c>
      <c r="E302" s="247">
        <v>242.14</v>
      </c>
      <c r="F302" s="93">
        <f t="shared" si="50"/>
        <v>3.7625787043079928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1031908.63</v>
      </c>
      <c r="E114" s="81">
        <f t="shared" si="22"/>
        <v>1283912.95</v>
      </c>
      <c r="F114" s="63">
        <f t="shared" si="1"/>
        <v>124.42118542995419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1031908.63</v>
      </c>
      <c r="E118" s="81">
        <f t="shared" si="24"/>
        <v>1283912.95</v>
      </c>
      <c r="F118" s="63">
        <f t="shared" si="1"/>
        <v>124.42118542995419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1031908.63</v>
      </c>
      <c r="E120" s="249">
        <v>1283912.95</v>
      </c>
      <c r="F120" s="63">
        <f t="shared" si="1"/>
        <v>124.42118542995419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1031908.63</v>
      </c>
      <c r="E141" s="106">
        <f t="shared" si="28"/>
        <v>1283912.95</v>
      </c>
      <c r="F141" s="82">
        <f t="shared" si="1"/>
        <v>124.42118542995419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24216.799999999999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24216.799999999999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24216.799999999999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24216.799999999999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95206.58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1808642.8099999998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10585.27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1785061.8499999999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1146775.8799999999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136374.82999999999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1217.6300000000001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500693.51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12995.69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1804364.0799999998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8201.69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1787960.7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1135214.23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142272.6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1203.44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509270.43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8201.69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99485.310000000056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99485.31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242.14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94449.17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4794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19038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2025-01-30T13:38:35Z</cp:lastPrinted>
  <dcterms:created xsi:type="dcterms:W3CDTF">2022-04-01T05:14:30Z</dcterms:created>
  <dcterms:modified xsi:type="dcterms:W3CDTF">2025-01-30T13:39:46Z</dcterms:modified>
</cp:coreProperties>
</file>