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955" windowHeight="10740" activeTab="0"/>
  </bookViews>
  <sheets>
    <sheet name="OBRT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<sst xmlns="http://schemas.openxmlformats.org/spreadsheetml/2006/main" count="216" uniqueCount="188">
  <si>
    <t>RAČUN</t>
  </si>
  <si>
    <t>O P I S</t>
  </si>
  <si>
    <t>P R I H O D I</t>
  </si>
  <si>
    <t>VLASTITI PRIHODI - OBRAZ. ODR.</t>
  </si>
  <si>
    <t>PRIH. OD OSN. POSL. VLAST. DJEL.</t>
  </si>
  <si>
    <t>DONACIJE</t>
  </si>
  <si>
    <t>PRIHODI POSLOVANJA</t>
  </si>
  <si>
    <t>R A S H O D I</t>
  </si>
  <si>
    <t>PLAĆE ZA REDOVNI RAD</t>
  </si>
  <si>
    <t>PLAĆE PO SUDSKIM PRESUDAMA</t>
  </si>
  <si>
    <t>PLAĆE ZA MENTORSTVO</t>
  </si>
  <si>
    <t>PLAĆE ZA OBRAZ. ODRASLIH</t>
  </si>
  <si>
    <t>PLAĆE ZA PREKOVREMENI RAD</t>
  </si>
  <si>
    <t>PLAĆE</t>
  </si>
  <si>
    <t>OTPREMNINE</t>
  </si>
  <si>
    <t>POMOĆI</t>
  </si>
  <si>
    <t>OSTALI RASHODI ZA ZAPOSLENE</t>
  </si>
  <si>
    <t>DOPRINOS ZA MIROV. OSIG.</t>
  </si>
  <si>
    <t>DOPRINOS ZA ZDRAV. OSIGUR.</t>
  </si>
  <si>
    <t>DOPRINOS ZA POS. ZDRAV. OSIG.</t>
  </si>
  <si>
    <t>DOPR. ZA ZDR. OSIG. PO PRESUDI</t>
  </si>
  <si>
    <t>DOPR. ZA ZDR. OS. UČENIKA I SL. P.</t>
  </si>
  <si>
    <t>DOPR. ZA ZDR. OS. ZA O.O.</t>
  </si>
  <si>
    <t>DOPRINOS ZA ZAPOŠLJAVANJE</t>
  </si>
  <si>
    <t>DOPR. ZA ZAPOŠLJ. - INVALIDI</t>
  </si>
  <si>
    <t>DOPR. ZA ZAPOŠLJ. - PO PRESUDI</t>
  </si>
  <si>
    <t>DOPR. ZA ZAP. - O.O. - INVALIDI</t>
  </si>
  <si>
    <t>DOPR. ZA ZAPOŠLJ. - O.O.</t>
  </si>
  <si>
    <t>DOPRINOSI NA PLAĆU</t>
  </si>
  <si>
    <t>DNEVNICE ZA SL. PUT. U ZEMLJI</t>
  </si>
  <si>
    <t>DNEVNICE ZA SL. PUT. U INOZ.</t>
  </si>
  <si>
    <t>NAKNADE ZA SMJEŠTAJ U ZEMLJI</t>
  </si>
  <si>
    <t>NAKNADE ZA SMJEŠTAJ U INOZ.</t>
  </si>
  <si>
    <t>NAKNADE ZA PRIJEVOZ U ZEMLJI</t>
  </si>
  <si>
    <t>NAKNADE ZA PRIJEVOZ U INOZ.</t>
  </si>
  <si>
    <t>SLUŽBENA PUTOVANJA</t>
  </si>
  <si>
    <t>NAKNADE ZA PRIJEVOZ NA POSAO</t>
  </si>
  <si>
    <t>SEMINARI I SAVJETOVANJA</t>
  </si>
  <si>
    <t>TEČAJEVI I STRUČNI ISPITI</t>
  </si>
  <si>
    <t>STRUČNO USAVRŠAVANJE ZAP.</t>
  </si>
  <si>
    <t>NAKNADE TROŠKOVA ZAPOS.</t>
  </si>
  <si>
    <t>UREDSKI MATERIJAL</t>
  </si>
  <si>
    <t>LITERATURA</t>
  </si>
  <si>
    <t>MATERIJAL ZA ČIŠĆENJE</t>
  </si>
  <si>
    <t>ZAŠTITNA ODJEĆA I OBUĆA</t>
  </si>
  <si>
    <t>HIGIJENSKI MATERIJAL</t>
  </si>
  <si>
    <t>PEDAGOŠKA DOKUMENTACIJA</t>
  </si>
  <si>
    <t>MATERIJAL ZA NASTAVU</t>
  </si>
  <si>
    <t>MATERIJAL ZA VJEŽBE</t>
  </si>
  <si>
    <t>NASTAVNI MATERIJAL</t>
  </si>
  <si>
    <t>UREDSKI  I OSTALI MATERIJAL</t>
  </si>
  <si>
    <t>MATERIJAL I SIROVINE</t>
  </si>
  <si>
    <t>ELEKTRIČNA ENERGIJA</t>
  </si>
  <si>
    <t>PLIN</t>
  </si>
  <si>
    <t>BENZIN I DIZEL GORIVO</t>
  </si>
  <si>
    <t>ENERGIJA</t>
  </si>
  <si>
    <t>MATER. ZA ODRŽ. - GRAĐ. OBJ.</t>
  </si>
  <si>
    <t>MATER. ZA ODRŽ.- INFOR. OP. U UČ.</t>
  </si>
  <si>
    <t>MATER. ZA ODRŽ.- OST. INF. OPR.</t>
  </si>
  <si>
    <t>MATER. ZA ODRŽ.- OST. OPR. U UČ.</t>
  </si>
  <si>
    <t>MATER. ZA ODRŽ.- OSTALE OPREME</t>
  </si>
  <si>
    <t>MATER. ZA ODRŽ.- OPREME</t>
  </si>
  <si>
    <t>OSTALI MATER. ZA ODRŽAVANJE</t>
  </si>
  <si>
    <t>MATER. ZA TEK. I INV. ODRŽ.</t>
  </si>
  <si>
    <t>SITAN INVENTAR</t>
  </si>
  <si>
    <t>RASHODI ZA MATER. I ENERG.</t>
  </si>
  <si>
    <t>USLUGE TELEFONA I TELEFAXA</t>
  </si>
  <si>
    <t>USLUGE INTERNETA</t>
  </si>
  <si>
    <t>POŠTARINA</t>
  </si>
  <si>
    <t>OST. USL. ZA KOM. - PRIJEVOZ</t>
  </si>
  <si>
    <t>USLUGE TEL., POŠTE I PRIJEVOZA</t>
  </si>
  <si>
    <t>USL. ODRŽAV. - GRAĐ. OBJEKATA</t>
  </si>
  <si>
    <t>USL. ODRŽAV. - INF. OP. U UČ.</t>
  </si>
  <si>
    <t>USL. ODRŽAV. - OST. INF. OPR.</t>
  </si>
  <si>
    <t>USL. ODRŽAV.- OST. OPR. U UČ.</t>
  </si>
  <si>
    <t>USL. ODRŽAV.- OSTALE OPREME</t>
  </si>
  <si>
    <t>USL. ODRŽAV. - OPREME</t>
  </si>
  <si>
    <t>USL. ODRŽAV.- PRIJEV. SREDSTAVA</t>
  </si>
  <si>
    <t>OSTALE USL. TEK. I INV. ODRŽ.</t>
  </si>
  <si>
    <t>USL. TEK. I INV. ODRŽAV.</t>
  </si>
  <si>
    <t>ELEKTRONSKI MEDIJI</t>
  </si>
  <si>
    <t>TISAK</t>
  </si>
  <si>
    <t>IZLOŽBENI PROSTOR NA SAJMU</t>
  </si>
  <si>
    <t>PROMIDŽBENI MATER.</t>
  </si>
  <si>
    <t>OST. USL. PROM. I INFORM.</t>
  </si>
  <si>
    <t>USLUGE PROM. I INFORMIR.</t>
  </si>
  <si>
    <t>OPSKRBA VODOM</t>
  </si>
  <si>
    <t>ODVOZ SMEĆA</t>
  </si>
  <si>
    <t>DERATIZACIJA I DEZINSEKCIJA</t>
  </si>
  <si>
    <t>DIMNJAČARSKE USLUGE</t>
  </si>
  <si>
    <t>USLUGE ČIŠĆENJA I PRANJA</t>
  </si>
  <si>
    <t>USLUGE ČUVANJA IMOV. I OSOBA</t>
  </si>
  <si>
    <t>OSTALE KOMUN. USLUGE</t>
  </si>
  <si>
    <t>KOMUNALNE USLUGE</t>
  </si>
  <si>
    <t>NAJAMNINE</t>
  </si>
  <si>
    <t>OBVEZNI I PREV. ZDRAV. PREGLEDI</t>
  </si>
  <si>
    <t>AUTORSKI HONORARI</t>
  </si>
  <si>
    <t>UGOVORI O DJELU - V.S. U NAST.</t>
  </si>
  <si>
    <t>USL. ODVJETNIKA I PRAV. SAVJ.</t>
  </si>
  <si>
    <t>REVIZORSKE USL.</t>
  </si>
  <si>
    <t>GEODETSKO KATASTARSKE USL.</t>
  </si>
  <si>
    <t>UGOVORI O DJELU - IZ VL. PRIH.</t>
  </si>
  <si>
    <t>OSTALE INTEL. USL.</t>
  </si>
  <si>
    <t>INTELEKTUALNE I OSOBNE USL.</t>
  </si>
  <si>
    <t>USL. AŽURIR. BAZA</t>
  </si>
  <si>
    <t>USL. RAZVOJA SOFTWAR-A</t>
  </si>
  <si>
    <t>OSTALE RAČUNALNE USL.</t>
  </si>
  <si>
    <t>RAČUNALNE USLUGE</t>
  </si>
  <si>
    <t>GRAFIČKE I TISK. USLUGE</t>
  </si>
  <si>
    <t>FILM I IZRADA FOTOGR.</t>
  </si>
  <si>
    <t>UREĐENJE PROSTORA</t>
  </si>
  <si>
    <t>OSTALE USLUGE</t>
  </si>
  <si>
    <t>RASHODI ZA USLUGE</t>
  </si>
  <si>
    <t>PREMIJE OSIG. ZAPOSL. I UČENIKA</t>
  </si>
  <si>
    <t>PREMIJE OSIGURANJA</t>
  </si>
  <si>
    <t>REPREZENTACIJA</t>
  </si>
  <si>
    <t>ČLANARINE</t>
  </si>
  <si>
    <t>OST. RASH. - NATJECANJE UČENIKA</t>
  </si>
  <si>
    <t>OST. RASH. - NAGRADE UČENICIMA</t>
  </si>
  <si>
    <t>OSTALI NESPOMENUTI RASHODI</t>
  </si>
  <si>
    <t>USLUGE BANAKA</t>
  </si>
  <si>
    <t>USLUGE PLATNOG PROMETA</t>
  </si>
  <si>
    <t>USLUGE BANAKA I PLAT. PROM.</t>
  </si>
  <si>
    <t>ZATEZNE KAMATE</t>
  </si>
  <si>
    <t>OSTALI FINANC. RASHODI</t>
  </si>
  <si>
    <t>OSTALI FINANCIJSKI RASHODI</t>
  </si>
  <si>
    <t>OST. NAKNADE IZ PROR. U NOVCU</t>
  </si>
  <si>
    <t>OSTALE TEKUĆE DONACIJE</t>
  </si>
  <si>
    <t>RASHODI POSLOVANJA</t>
  </si>
  <si>
    <t>GRAĐEVINSKI OBJEKTI</t>
  </si>
  <si>
    <t>RAČUNALA I RAČUN. OPREMA</t>
  </si>
  <si>
    <t>UREDSKI NAMJEŠTAJ</t>
  </si>
  <si>
    <t>UREDSKA OPREMA I NAMJEŠTAJ</t>
  </si>
  <si>
    <t>GLAZB. INSTR. I OPREMA</t>
  </si>
  <si>
    <t>OPREMA</t>
  </si>
  <si>
    <t>UREĐAJI, STROJEVI I OPREMA</t>
  </si>
  <si>
    <t>POSTROJENJA I OPREMA</t>
  </si>
  <si>
    <t>KNJIGE U KNJIŽNICI</t>
  </si>
  <si>
    <t>AUDIO I VIZUALNA OPR. U KNJIŽ.</t>
  </si>
  <si>
    <t>KNJIGE I UMJETNIČKE VRIJED.</t>
  </si>
  <si>
    <t>RASHODI ZA NAB. NEFIN. IMOVINE</t>
  </si>
  <si>
    <t xml:space="preserve">P R I H O D I </t>
  </si>
  <si>
    <t>VIŠAK - MANJAK</t>
  </si>
  <si>
    <t>OBRTNIČKA ŠKOLA</t>
  </si>
  <si>
    <t>NAGRADE</t>
  </si>
  <si>
    <t>DAROVI</t>
  </si>
  <si>
    <t>MJERNI I KONTROLNI INSTR.</t>
  </si>
  <si>
    <t>UREĐAJI</t>
  </si>
  <si>
    <t>STROJEVI</t>
  </si>
  <si>
    <t>ALATI</t>
  </si>
  <si>
    <t>U K U P N O  R A S H O D I</t>
  </si>
  <si>
    <t xml:space="preserve">VLASTITI PRIHODI - ZAKUPNINE </t>
  </si>
  <si>
    <t>PRIHODI IZ DRŽ.PROR.ZA ZAPOSLENE</t>
  </si>
  <si>
    <t>PRIHODI IZ ŽUP.PROR.ZA MAT.RASH.</t>
  </si>
  <si>
    <t>PRIH.IZ DRŽ.PROR.ZA OST.NAMJ.</t>
  </si>
  <si>
    <t>PRIH.IZ GRADSKOG PRORAČUNA</t>
  </si>
  <si>
    <t>PRIH.ZA FINANC.RASH.POSL.</t>
  </si>
  <si>
    <t>OST.VL.PRIH.-KINO, KAZALIŠTE</t>
  </si>
  <si>
    <t>OST.VL.PRIH.-EKSKURZIJE</t>
  </si>
  <si>
    <t>OST.VL.PRIH.- UDŽBENICI, MAPE</t>
  </si>
  <si>
    <t>OST.VL.PRIH.- ŠKOLARINE, PRIJEPISI</t>
  </si>
  <si>
    <t>OST.VL.PRIH.- OSIGURANJE</t>
  </si>
  <si>
    <t>OST.VL.PRIH.- ŠTETE</t>
  </si>
  <si>
    <t>OST.VL.PRIH.- OSTALO</t>
  </si>
  <si>
    <t>OSTALI VLASTITI PRIHODI</t>
  </si>
  <si>
    <t>OST.NENAVED.RASH.ZA ZAPOSLENE</t>
  </si>
  <si>
    <t>REGRES ZA GODIŠNJI ODMOR</t>
  </si>
  <si>
    <t>VL.PRIHODI-IZDJELJCI RADIONICE</t>
  </si>
  <si>
    <t>PRIH.IZ ŽUP.PROR. ZA OSTALE NAMJENE</t>
  </si>
  <si>
    <t>OST.VL.PRIH.-FOTOGRAFIJE</t>
  </si>
  <si>
    <t>UKUPNI PRIHODI</t>
  </si>
  <si>
    <t>PREMIJE OSIG. OSTALE IMOVINE</t>
  </si>
  <si>
    <t>JAVNOBILJEŽNIČKE PRISTOJBE</t>
  </si>
  <si>
    <t>DRŽAVNI PRORAČ.</t>
  </si>
  <si>
    <t>BBŽ</t>
  </si>
  <si>
    <t>VLASTITI</t>
  </si>
  <si>
    <t>SUDSKE PRISTOJBE</t>
  </si>
  <si>
    <t>OSTALE PRISTOJBE I NAKNADE</t>
  </si>
  <si>
    <t>PRIHODI PO POSEBNIM PROPISIMA</t>
  </si>
  <si>
    <t>PLAĆE POMAGAČI U NASTAVI</t>
  </si>
  <si>
    <t>DOPRINOS ZA ZDRAV. OSIGUR.POM.U NAST.</t>
  </si>
  <si>
    <t>DOPRINOS ZA POS. ZDRAV. OSIG.POM.U NAST</t>
  </si>
  <si>
    <t>DOPRINOS ZA ZAPOŠLJAVANJE POM.U NAST.</t>
  </si>
  <si>
    <t>DOPR. ZA ZAPOŠLJ. - INVALIDI POM. U NAST.</t>
  </si>
  <si>
    <t xml:space="preserve"> FINANCIJSKI PLAN ZA  2015. PO IZVORIMA</t>
  </si>
  <si>
    <t>PRIHODI OD PRUŽENIH USLUGA-UČ.SERVIS</t>
  </si>
  <si>
    <t>TEKUĆE POMOĆI OD PROR.KOR.TEM.PR.EU</t>
  </si>
  <si>
    <t>NAKN.POSL.ZBOG NEZAPOŠLJ.OS.INVALIDA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</si>
</sst>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name val="Arial Black"/>
      <family val="2"/>
    </font>
    <font>
      <sz val="7"/>
      <name val="Arial Black"/>
      <family val="2"/>
    </font>
    <font>
      <sz val="10"/>
      <color indexed="53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3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2" fillId="0" borderId="13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43" fontId="2" fillId="0" borderId="10" xfId="0" applyNumberFormat="1" applyFont="1" applyBorder="1" applyAlignment="1">
      <alignment/>
    </xf>
    <xf numFmtId="0" fontId="0" fillId="0" borderId="13" xfId="0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8" fillId="33" borderId="0" xfId="0" applyFont="1" applyFill="1" applyAlignment="1">
      <alignment/>
    </xf>
    <xf numFmtId="0" fontId="6" fillId="0" borderId="10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8"/>
  <sheetViews>
    <sheetView tabSelected="1" zoomScalePageLayoutView="0" workbookViewId="0" topLeftCell="A1">
      <selection activeCell="E212" sqref="E212"/>
    </sheetView>
  </sheetViews>
  <sheetFormatPr defaultColWidth="9.140625" defaultRowHeight="12.75"/>
  <cols>
    <col min="1" max="1" width="7.8515625" style="8" customWidth="1"/>
    <col min="2" max="2" width="30.140625" style="9" customWidth="1"/>
    <col min="3" max="3" width="16.00390625" style="0" customWidth="1"/>
    <col min="4" max="4" width="12.57421875" style="4" customWidth="1"/>
    <col min="5" max="5" width="14.57421875" style="4" customWidth="1"/>
  </cols>
  <sheetData>
    <row r="1" spans="1:3" ht="12.75">
      <c r="A1" s="43" t="s">
        <v>143</v>
      </c>
      <c r="B1" s="43"/>
      <c r="C1" s="37"/>
    </row>
    <row r="2" ht="12.75">
      <c r="B2" s="7" t="s">
        <v>184</v>
      </c>
    </row>
    <row r="4" spans="1:5" ht="13.5">
      <c r="A4" s="12" t="s">
        <v>0</v>
      </c>
      <c r="B4" s="26" t="s">
        <v>1</v>
      </c>
      <c r="C4" s="12" t="s">
        <v>173</v>
      </c>
      <c r="D4" s="39" t="s">
        <v>174</v>
      </c>
      <c r="E4" s="12" t="s">
        <v>175</v>
      </c>
    </row>
    <row r="5" spans="1:5" ht="12.75">
      <c r="A5" s="44" t="s">
        <v>2</v>
      </c>
      <c r="B5" s="45"/>
      <c r="C5" s="6"/>
      <c r="D5" s="1"/>
      <c r="E5" s="1"/>
    </row>
    <row r="6" spans="1:5" ht="12.75">
      <c r="A6" s="40">
        <v>63331</v>
      </c>
      <c r="B6" s="41" t="s">
        <v>186</v>
      </c>
      <c r="C6" s="6"/>
      <c r="D6" s="1"/>
      <c r="E6" s="5">
        <v>122900</v>
      </c>
    </row>
    <row r="7" spans="1:5" ht="12.75">
      <c r="A7" s="40">
        <v>633</v>
      </c>
      <c r="B7" s="42" t="s">
        <v>178</v>
      </c>
      <c r="C7" s="6"/>
      <c r="D7" s="1"/>
      <c r="E7" s="5">
        <f>E6</f>
        <v>122900</v>
      </c>
    </row>
    <row r="8" spans="1:5" ht="12.75">
      <c r="A8" s="10">
        <v>661511</v>
      </c>
      <c r="B8" s="1" t="s">
        <v>3</v>
      </c>
      <c r="C8" s="5"/>
      <c r="D8" s="5"/>
      <c r="E8" s="5">
        <v>10000</v>
      </c>
    </row>
    <row r="9" spans="1:5" ht="12.75">
      <c r="A9" s="10">
        <v>661512</v>
      </c>
      <c r="B9" s="1" t="s">
        <v>167</v>
      </c>
      <c r="C9" s="5"/>
      <c r="D9" s="1"/>
      <c r="E9" s="5">
        <v>1000</v>
      </c>
    </row>
    <row r="10" spans="1:5" ht="12.75">
      <c r="A10" s="10">
        <v>661521</v>
      </c>
      <c r="B10" s="1" t="s">
        <v>151</v>
      </c>
      <c r="C10" s="25"/>
      <c r="D10" s="36"/>
      <c r="E10" s="5">
        <v>600</v>
      </c>
    </row>
    <row r="11" spans="1:5" ht="12.75">
      <c r="A11" s="10">
        <v>661522</v>
      </c>
      <c r="B11" s="1" t="s">
        <v>185</v>
      </c>
      <c r="C11" s="25"/>
      <c r="D11" s="36"/>
      <c r="E11" s="5">
        <v>8000</v>
      </c>
    </row>
    <row r="12" spans="1:5" ht="12.75">
      <c r="A12" s="12">
        <v>661</v>
      </c>
      <c r="B12" s="2" t="s">
        <v>4</v>
      </c>
      <c r="C12" s="25">
        <f>SUM(C8:C10)</f>
        <v>0</v>
      </c>
      <c r="D12" s="36">
        <f>SUM(D8:D10)</f>
        <v>0</v>
      </c>
      <c r="E12" s="36">
        <f>SUM(E8:E11)</f>
        <v>19600</v>
      </c>
    </row>
    <row r="13" spans="1:5" ht="12.75">
      <c r="A13" s="10">
        <v>66314</v>
      </c>
      <c r="B13" s="2" t="s">
        <v>5</v>
      </c>
      <c r="C13" s="25"/>
      <c r="D13" s="35"/>
      <c r="E13" s="25">
        <v>2000</v>
      </c>
    </row>
    <row r="14" spans="1:5" ht="12.75">
      <c r="A14" s="10">
        <v>67111</v>
      </c>
      <c r="B14" s="1" t="s">
        <v>152</v>
      </c>
      <c r="C14" s="5">
        <v>4152219</v>
      </c>
      <c r="D14" s="1"/>
      <c r="E14" s="5"/>
    </row>
    <row r="15" spans="1:5" ht="12.75">
      <c r="A15" s="10">
        <v>67112</v>
      </c>
      <c r="B15" s="1" t="s">
        <v>153</v>
      </c>
      <c r="C15" s="5"/>
      <c r="D15" s="1">
        <v>596160</v>
      </c>
      <c r="E15" s="5"/>
    </row>
    <row r="16" spans="1:5" ht="12.75">
      <c r="A16" s="10">
        <v>67114</v>
      </c>
      <c r="B16" s="1" t="s">
        <v>154</v>
      </c>
      <c r="C16" s="5">
        <v>7000</v>
      </c>
      <c r="D16" s="1"/>
      <c r="E16" s="5"/>
    </row>
    <row r="17" spans="1:5" ht="12.75">
      <c r="A17" s="10">
        <v>67115</v>
      </c>
      <c r="B17" s="1" t="s">
        <v>168</v>
      </c>
      <c r="C17" s="5"/>
      <c r="D17" s="1"/>
      <c r="E17" s="5"/>
    </row>
    <row r="18" spans="1:5" ht="12.75">
      <c r="A18" s="10">
        <v>67118</v>
      </c>
      <c r="B18" s="1" t="s">
        <v>155</v>
      </c>
      <c r="C18" s="5"/>
      <c r="D18" s="1"/>
      <c r="E18" s="5"/>
    </row>
    <row r="19" spans="1:5" ht="12.75">
      <c r="A19" s="12">
        <v>671</v>
      </c>
      <c r="B19" s="2" t="s">
        <v>156</v>
      </c>
      <c r="C19" s="25">
        <f>SUM(C14:C18)</f>
        <v>4159219</v>
      </c>
      <c r="D19" s="36">
        <f>SUM(D14:D18)</f>
        <v>596160</v>
      </c>
      <c r="E19" s="36">
        <f>SUM(E14:E18)</f>
        <v>0</v>
      </c>
    </row>
    <row r="20" spans="1:5" ht="12.75">
      <c r="A20" s="10">
        <v>68311</v>
      </c>
      <c r="B20" s="1" t="s">
        <v>157</v>
      </c>
      <c r="C20" s="5"/>
      <c r="D20" s="5"/>
      <c r="E20" s="5">
        <v>10000</v>
      </c>
    </row>
    <row r="21" spans="1:5" ht="12.75">
      <c r="A21" s="10">
        <v>68312</v>
      </c>
      <c r="B21" s="1" t="s">
        <v>158</v>
      </c>
      <c r="C21" s="5"/>
      <c r="D21" s="5"/>
      <c r="E21" s="5">
        <v>6000</v>
      </c>
    </row>
    <row r="22" spans="1:5" ht="12.75">
      <c r="A22" s="10">
        <v>68313</v>
      </c>
      <c r="B22" s="1" t="s">
        <v>159</v>
      </c>
      <c r="C22" s="29"/>
      <c r="D22" s="1"/>
      <c r="E22" s="5">
        <v>15000</v>
      </c>
    </row>
    <row r="23" spans="1:5" ht="12.75">
      <c r="A23" s="10">
        <v>68314</v>
      </c>
      <c r="B23" s="3" t="s">
        <v>160</v>
      </c>
      <c r="C23" s="29"/>
      <c r="D23" s="1"/>
      <c r="E23" s="5"/>
    </row>
    <row r="24" spans="1:5" ht="12.75">
      <c r="A24" s="10">
        <v>68315</v>
      </c>
      <c r="B24" s="3" t="s">
        <v>161</v>
      </c>
      <c r="C24" s="29"/>
      <c r="D24" s="1"/>
      <c r="E24" s="5">
        <v>8000</v>
      </c>
    </row>
    <row r="25" spans="1:5" ht="12.75">
      <c r="A25" s="10">
        <v>68316</v>
      </c>
      <c r="B25" s="3" t="s">
        <v>169</v>
      </c>
      <c r="C25" s="29"/>
      <c r="D25" s="1"/>
      <c r="E25" s="5">
        <v>2500</v>
      </c>
    </row>
    <row r="26" spans="1:5" ht="12.75">
      <c r="A26" s="10">
        <v>68317</v>
      </c>
      <c r="B26" s="3" t="s">
        <v>162</v>
      </c>
      <c r="C26" s="5"/>
      <c r="D26" s="1"/>
      <c r="E26" s="5">
        <v>1000</v>
      </c>
    </row>
    <row r="27" spans="1:5" ht="12.75">
      <c r="A27" s="10">
        <v>68318</v>
      </c>
      <c r="B27" s="1" t="s">
        <v>163</v>
      </c>
      <c r="C27" s="5"/>
      <c r="D27" s="1"/>
      <c r="E27" s="5"/>
    </row>
    <row r="28" spans="1:5" ht="12.75">
      <c r="A28" s="12">
        <v>683</v>
      </c>
      <c r="B28" s="2" t="s">
        <v>164</v>
      </c>
      <c r="C28" s="25">
        <f>SUM(C20:C27)</f>
        <v>0</v>
      </c>
      <c r="D28" s="36">
        <f>SUM(D20:D27)</f>
        <v>0</v>
      </c>
      <c r="E28" s="36">
        <f>SUM(E20:E27)</f>
        <v>42500</v>
      </c>
    </row>
    <row r="29" spans="1:5" ht="12.75">
      <c r="A29" s="12">
        <v>6</v>
      </c>
      <c r="B29" s="2" t="s">
        <v>6</v>
      </c>
      <c r="C29" s="25">
        <f>C12+C13+C19+C28</f>
        <v>4159219</v>
      </c>
      <c r="D29" s="36">
        <f>D12+D13+D19+D28</f>
        <v>596160</v>
      </c>
      <c r="E29" s="36">
        <f>E7+E12+E13+E19+E28</f>
        <v>187000</v>
      </c>
    </row>
    <row r="30" spans="1:5" ht="12.75">
      <c r="A30" s="12"/>
      <c r="B30" s="13"/>
      <c r="C30" s="25"/>
      <c r="D30" s="1"/>
      <c r="E30" s="5"/>
    </row>
    <row r="31" spans="1:5" ht="12.75">
      <c r="A31" s="12"/>
      <c r="B31" s="13"/>
      <c r="C31" s="25"/>
      <c r="D31" s="1"/>
      <c r="E31" s="5"/>
    </row>
    <row r="32" spans="1:5" ht="12.75">
      <c r="A32" s="12"/>
      <c r="B32" s="30" t="s">
        <v>170</v>
      </c>
      <c r="C32" s="25">
        <f>C29</f>
        <v>4159219</v>
      </c>
      <c r="D32" s="36">
        <f>D29</f>
        <v>596160</v>
      </c>
      <c r="E32" s="36">
        <f>E29</f>
        <v>187000</v>
      </c>
    </row>
    <row r="33" spans="1:5" ht="12.75">
      <c r="A33" s="12"/>
      <c r="B33" s="13"/>
      <c r="C33" s="5"/>
      <c r="D33" s="1"/>
      <c r="E33" s="5"/>
    </row>
    <row r="34" spans="1:5" ht="12.75">
      <c r="A34" s="10"/>
      <c r="B34" s="11"/>
      <c r="C34" s="5"/>
      <c r="D34" s="1"/>
      <c r="E34" s="5"/>
    </row>
    <row r="35" spans="1:5" ht="12.75">
      <c r="A35" s="10"/>
      <c r="B35" s="11"/>
      <c r="C35" s="6"/>
      <c r="D35" s="1"/>
      <c r="E35" s="5"/>
    </row>
    <row r="36" spans="1:5" ht="12.75">
      <c r="A36" s="46" t="s">
        <v>7</v>
      </c>
      <c r="B36" s="47"/>
      <c r="C36" s="32"/>
      <c r="D36" s="28"/>
      <c r="E36" s="33"/>
    </row>
    <row r="37" spans="1:5" ht="13.5">
      <c r="A37" s="12" t="s">
        <v>0</v>
      </c>
      <c r="B37" s="26" t="s">
        <v>1</v>
      </c>
      <c r="C37" s="12" t="s">
        <v>173</v>
      </c>
      <c r="D37" s="39" t="s">
        <v>174</v>
      </c>
      <c r="E37" s="12" t="s">
        <v>175</v>
      </c>
    </row>
    <row r="38" spans="1:5" ht="12.75">
      <c r="A38" s="15">
        <v>31111</v>
      </c>
      <c r="B38" s="16" t="s">
        <v>8</v>
      </c>
      <c r="C38" s="34">
        <v>3455582</v>
      </c>
      <c r="D38" s="34"/>
      <c r="E38" s="34"/>
    </row>
    <row r="39" spans="1:5" ht="12.75">
      <c r="A39" s="10">
        <v>31113</v>
      </c>
      <c r="B39" s="11" t="s">
        <v>9</v>
      </c>
      <c r="C39" s="5"/>
      <c r="D39" s="5"/>
      <c r="E39" s="5"/>
    </row>
    <row r="40" spans="1:5" ht="12.75">
      <c r="A40" s="10">
        <v>31114</v>
      </c>
      <c r="B40" s="11" t="s">
        <v>179</v>
      </c>
      <c r="C40" s="5"/>
      <c r="D40" s="5"/>
      <c r="E40" s="5"/>
    </row>
    <row r="41" spans="1:5" ht="12.75">
      <c r="A41" s="10">
        <v>31117</v>
      </c>
      <c r="B41" s="11" t="s">
        <v>10</v>
      </c>
      <c r="C41" s="5">
        <v>19000</v>
      </c>
      <c r="D41" s="5"/>
      <c r="E41" s="5"/>
    </row>
    <row r="42" spans="1:5" ht="12.75">
      <c r="A42" s="10">
        <v>31119</v>
      </c>
      <c r="B42" s="11" t="s">
        <v>11</v>
      </c>
      <c r="C42" s="5"/>
      <c r="D42" s="1"/>
      <c r="E42" s="5"/>
    </row>
    <row r="43" spans="1:5" ht="13.5">
      <c r="A43" s="12">
        <v>3111</v>
      </c>
      <c r="B43" s="21" t="s">
        <v>8</v>
      </c>
      <c r="C43" s="25">
        <f>SUM(C38:C42)</f>
        <v>3474582</v>
      </c>
      <c r="D43" s="36">
        <f>SUM(D38:D42)</f>
        <v>0</v>
      </c>
      <c r="E43" s="36">
        <f>SUM(E38:E42)</f>
        <v>0</v>
      </c>
    </row>
    <row r="44" spans="1:5" ht="13.5">
      <c r="A44" s="12">
        <v>31131</v>
      </c>
      <c r="B44" s="21" t="s">
        <v>12</v>
      </c>
      <c r="C44" s="25">
        <v>25000</v>
      </c>
      <c r="D44" s="5"/>
      <c r="E44" s="5"/>
    </row>
    <row r="45" spans="1:5" ht="13.5">
      <c r="A45" s="12">
        <v>311</v>
      </c>
      <c r="B45" s="21" t="s">
        <v>13</v>
      </c>
      <c r="C45" s="25">
        <f>SUM(C43:C44)</f>
        <v>3499582</v>
      </c>
      <c r="D45" s="36">
        <f>SUM(D43:D44)</f>
        <v>0</v>
      </c>
      <c r="E45" s="36">
        <f>SUM(E43:E44)</f>
        <v>0</v>
      </c>
    </row>
    <row r="46" spans="1:5" ht="12.75">
      <c r="A46" s="10">
        <v>31212</v>
      </c>
      <c r="B46" s="11" t="s">
        <v>144</v>
      </c>
      <c r="C46" s="5">
        <v>10000</v>
      </c>
      <c r="D46" s="5"/>
      <c r="E46" s="5"/>
    </row>
    <row r="47" spans="1:5" ht="12.75">
      <c r="A47" s="10">
        <v>31213</v>
      </c>
      <c r="B47" s="11" t="s">
        <v>145</v>
      </c>
      <c r="C47" s="5">
        <v>14000</v>
      </c>
      <c r="D47" s="5"/>
      <c r="E47" s="5"/>
    </row>
    <row r="48" spans="1:5" ht="12.75">
      <c r="A48" s="10">
        <v>31214</v>
      </c>
      <c r="B48" s="11" t="s">
        <v>14</v>
      </c>
      <c r="C48" s="5">
        <v>12000</v>
      </c>
      <c r="D48" s="5"/>
      <c r="E48" s="5"/>
    </row>
    <row r="49" spans="1:5" ht="12.75">
      <c r="A49" s="10">
        <v>31215</v>
      </c>
      <c r="B49" s="11" t="s">
        <v>15</v>
      </c>
      <c r="C49" s="5">
        <v>15000</v>
      </c>
      <c r="D49" s="5"/>
      <c r="E49" s="5"/>
    </row>
    <row r="50" spans="1:5" ht="12.75">
      <c r="A50" s="10">
        <v>31216</v>
      </c>
      <c r="B50" s="11" t="s">
        <v>166</v>
      </c>
      <c r="C50" s="5"/>
      <c r="D50" s="5"/>
      <c r="E50" s="5"/>
    </row>
    <row r="51" spans="1:5" ht="12.75">
      <c r="A51" s="10">
        <v>31219</v>
      </c>
      <c r="B51" s="3" t="s">
        <v>165</v>
      </c>
      <c r="C51" s="5">
        <v>4000</v>
      </c>
      <c r="D51" s="5"/>
      <c r="E51" s="5"/>
    </row>
    <row r="52" spans="1:5" ht="13.5">
      <c r="A52" s="12">
        <v>312</v>
      </c>
      <c r="B52" s="21" t="s">
        <v>16</v>
      </c>
      <c r="C52" s="25">
        <f>SUM(C46:C51)</f>
        <v>55000</v>
      </c>
      <c r="D52" s="36">
        <f>SUM(D46:D51)</f>
        <v>0</v>
      </c>
      <c r="E52" s="36">
        <f>SUM(E46:E51)</f>
        <v>0</v>
      </c>
    </row>
    <row r="53" spans="1:5" ht="13.5">
      <c r="A53" s="12">
        <v>3131</v>
      </c>
      <c r="B53" s="21" t="s">
        <v>17</v>
      </c>
      <c r="C53" s="25"/>
      <c r="D53" s="1"/>
      <c r="E53" s="5"/>
    </row>
    <row r="54" spans="1:5" ht="12.75">
      <c r="A54" s="10">
        <v>31321</v>
      </c>
      <c r="B54" s="11" t="s">
        <v>18</v>
      </c>
      <c r="C54" s="5">
        <v>524937</v>
      </c>
      <c r="D54" s="5"/>
      <c r="E54" s="5"/>
    </row>
    <row r="55" spans="1:5" ht="12.75">
      <c r="A55" s="10">
        <v>31322</v>
      </c>
      <c r="B55" s="11" t="s">
        <v>19</v>
      </c>
      <c r="C55" s="5">
        <v>17500</v>
      </c>
      <c r="D55" s="1"/>
      <c r="E55" s="5"/>
    </row>
    <row r="56" spans="1:5" ht="13.5">
      <c r="A56" s="12" t="s">
        <v>0</v>
      </c>
      <c r="B56" s="26" t="s">
        <v>1</v>
      </c>
      <c r="C56" s="12" t="s">
        <v>173</v>
      </c>
      <c r="D56" s="39" t="s">
        <v>174</v>
      </c>
      <c r="E56" s="12" t="s">
        <v>175</v>
      </c>
    </row>
    <row r="57" spans="1:5" ht="12.75">
      <c r="A57" s="10">
        <v>31323</v>
      </c>
      <c r="B57" s="11" t="s">
        <v>20</v>
      </c>
      <c r="C57" s="5"/>
      <c r="D57" s="1"/>
      <c r="E57" s="5"/>
    </row>
    <row r="58" spans="1:5" ht="12.75">
      <c r="A58" s="10">
        <v>31324</v>
      </c>
      <c r="B58" s="11" t="s">
        <v>180</v>
      </c>
      <c r="C58" s="5"/>
      <c r="D58" s="1"/>
      <c r="E58" s="5"/>
    </row>
    <row r="59" spans="1:5" ht="12.75">
      <c r="A59" s="10">
        <v>31325</v>
      </c>
      <c r="B59" s="11" t="s">
        <v>181</v>
      </c>
      <c r="C59" s="5"/>
      <c r="D59" s="1"/>
      <c r="E59" s="5"/>
    </row>
    <row r="60" spans="1:5" ht="12.75">
      <c r="A60" s="10">
        <v>31328</v>
      </c>
      <c r="B60" s="11" t="s">
        <v>21</v>
      </c>
      <c r="C60" s="5"/>
      <c r="D60" s="1"/>
      <c r="E60" s="5"/>
    </row>
    <row r="61" spans="1:5" ht="12.75">
      <c r="A61" s="10">
        <v>31329</v>
      </c>
      <c r="B61" s="11" t="s">
        <v>22</v>
      </c>
      <c r="C61" s="5"/>
      <c r="D61" s="1"/>
      <c r="E61" s="5"/>
    </row>
    <row r="62" spans="1:5" ht="13.5">
      <c r="A62" s="12">
        <v>3132</v>
      </c>
      <c r="B62" s="38" t="s">
        <v>18</v>
      </c>
      <c r="C62" s="25">
        <f>SUM(C54:C61)</f>
        <v>542437</v>
      </c>
      <c r="D62" s="25">
        <f>SUM(D54:D61)</f>
        <v>0</v>
      </c>
      <c r="E62" s="25">
        <f>SUM(E54:E61)</f>
        <v>0</v>
      </c>
    </row>
    <row r="63" spans="1:5" ht="12.75">
      <c r="A63" s="15">
        <v>31332</v>
      </c>
      <c r="B63" s="16" t="s">
        <v>23</v>
      </c>
      <c r="C63" s="5">
        <v>55289</v>
      </c>
      <c r="D63" s="1"/>
      <c r="E63" s="5"/>
    </row>
    <row r="64" spans="1:5" ht="12.75">
      <c r="A64" s="10">
        <v>31333</v>
      </c>
      <c r="B64" s="11" t="s">
        <v>24</v>
      </c>
      <c r="C64" s="5">
        <v>6911</v>
      </c>
      <c r="D64" s="1"/>
      <c r="E64" s="5"/>
    </row>
    <row r="65" spans="1:5" ht="12.75">
      <c r="A65" s="10">
        <v>31334</v>
      </c>
      <c r="B65" s="11" t="s">
        <v>25</v>
      </c>
      <c r="C65" s="5"/>
      <c r="D65" s="1"/>
      <c r="E65" s="5"/>
    </row>
    <row r="66" spans="1:5" ht="12.75">
      <c r="A66" s="10">
        <v>31335</v>
      </c>
      <c r="B66" s="16" t="s">
        <v>182</v>
      </c>
      <c r="C66" s="5"/>
      <c r="D66" s="1"/>
      <c r="E66" s="5"/>
    </row>
    <row r="67" spans="1:5" ht="12.75">
      <c r="A67" s="10">
        <v>31336</v>
      </c>
      <c r="B67" s="11" t="s">
        <v>183</v>
      </c>
      <c r="C67" s="5"/>
      <c r="D67" s="1"/>
      <c r="E67" s="5"/>
    </row>
    <row r="68" spans="1:5" ht="12.75">
      <c r="A68" s="10">
        <v>31338</v>
      </c>
      <c r="B68" s="11" t="s">
        <v>26</v>
      </c>
      <c r="C68" s="5"/>
      <c r="D68" s="1"/>
      <c r="E68" s="5"/>
    </row>
    <row r="69" spans="1:5" ht="12.75">
      <c r="A69" s="10">
        <v>31339</v>
      </c>
      <c r="B69" s="11" t="s">
        <v>27</v>
      </c>
      <c r="C69" s="5"/>
      <c r="D69" s="1"/>
      <c r="E69" s="5"/>
    </row>
    <row r="70" spans="1:5" ht="13.5">
      <c r="A70" s="12">
        <v>3133</v>
      </c>
      <c r="B70" s="21" t="s">
        <v>23</v>
      </c>
      <c r="C70" s="25">
        <f>SUM(C63:C69)</f>
        <v>62200</v>
      </c>
      <c r="D70" s="25">
        <f>SUM(D63:D69)</f>
        <v>0</v>
      </c>
      <c r="E70" s="25">
        <f>SUM(E63:E69)</f>
        <v>0</v>
      </c>
    </row>
    <row r="71" spans="1:5" ht="13.5">
      <c r="A71" s="12">
        <v>313</v>
      </c>
      <c r="B71" s="21" t="s">
        <v>28</v>
      </c>
      <c r="C71" s="25">
        <f>C62+C70</f>
        <v>604637</v>
      </c>
      <c r="D71" s="25">
        <f>D62+D70</f>
        <v>0</v>
      </c>
      <c r="E71" s="25">
        <f>E62+E70</f>
        <v>0</v>
      </c>
    </row>
    <row r="72" spans="1:5" ht="12.75">
      <c r="A72" s="10">
        <v>32111</v>
      </c>
      <c r="B72" s="11" t="s">
        <v>29</v>
      </c>
      <c r="C72" s="5"/>
      <c r="D72" s="1">
        <v>8000</v>
      </c>
      <c r="E72" s="5"/>
    </row>
    <row r="73" spans="1:5" ht="12.75">
      <c r="A73" s="10">
        <v>32112</v>
      </c>
      <c r="B73" s="11" t="s">
        <v>30</v>
      </c>
      <c r="C73" s="5"/>
      <c r="D73" s="1"/>
      <c r="E73" s="5">
        <v>20000</v>
      </c>
    </row>
    <row r="74" spans="1:5" ht="12.75">
      <c r="A74" s="10">
        <v>32113</v>
      </c>
      <c r="B74" s="11" t="s">
        <v>31</v>
      </c>
      <c r="C74" s="5"/>
      <c r="D74" s="1">
        <v>4000</v>
      </c>
      <c r="E74" s="5"/>
    </row>
    <row r="75" spans="1:5" ht="12.75">
      <c r="A75" s="10">
        <v>32114</v>
      </c>
      <c r="B75" s="11" t="s">
        <v>32</v>
      </c>
      <c r="C75" s="5"/>
      <c r="D75" s="1"/>
      <c r="E75" s="5">
        <v>28700</v>
      </c>
    </row>
    <row r="76" spans="1:5" ht="12.75">
      <c r="A76" s="10">
        <v>32115</v>
      </c>
      <c r="B76" s="11" t="s">
        <v>33</v>
      </c>
      <c r="C76" s="5"/>
      <c r="D76" s="1">
        <v>8500</v>
      </c>
      <c r="E76" s="5"/>
    </row>
    <row r="77" spans="1:5" ht="12.75">
      <c r="A77" s="10">
        <v>32116</v>
      </c>
      <c r="B77" s="11" t="s">
        <v>34</v>
      </c>
      <c r="C77" s="5"/>
      <c r="D77" s="1"/>
      <c r="E77" s="5">
        <v>20100</v>
      </c>
    </row>
    <row r="78" spans="1:5" ht="12.75">
      <c r="A78" s="12">
        <v>3211</v>
      </c>
      <c r="B78" s="13" t="s">
        <v>35</v>
      </c>
      <c r="C78" s="25">
        <f>SUM(C72:C77)</f>
        <v>0</v>
      </c>
      <c r="D78" s="36">
        <f>SUM(D72:D77)</f>
        <v>20500</v>
      </c>
      <c r="E78" s="36">
        <f>SUM(E72:E77)</f>
        <v>68800</v>
      </c>
    </row>
    <row r="79" spans="1:5" ht="12.75">
      <c r="A79" s="12">
        <v>32121</v>
      </c>
      <c r="B79" s="13" t="s">
        <v>36</v>
      </c>
      <c r="C79" s="25"/>
      <c r="D79" s="5">
        <v>112000</v>
      </c>
      <c r="E79" s="25"/>
    </row>
    <row r="80" spans="1:5" ht="12.75">
      <c r="A80" s="10">
        <v>32131</v>
      </c>
      <c r="B80" s="11" t="s">
        <v>37</v>
      </c>
      <c r="C80" s="5"/>
      <c r="D80" s="5">
        <v>2500</v>
      </c>
      <c r="E80" s="5">
        <v>27100</v>
      </c>
    </row>
    <row r="81" spans="1:5" ht="12.75">
      <c r="A81" s="10">
        <v>32132</v>
      </c>
      <c r="B81" s="11" t="s">
        <v>38</v>
      </c>
      <c r="C81" s="5"/>
      <c r="D81" s="1"/>
      <c r="E81" s="5">
        <v>27000</v>
      </c>
    </row>
    <row r="82" spans="1:5" ht="12.75">
      <c r="A82" s="12">
        <v>3213</v>
      </c>
      <c r="B82" s="13" t="s">
        <v>39</v>
      </c>
      <c r="C82" s="25">
        <f>C80+C81</f>
        <v>0</v>
      </c>
      <c r="D82" s="36">
        <f>D80+D81</f>
        <v>2500</v>
      </c>
      <c r="E82" s="36">
        <f>E80+E81</f>
        <v>54100</v>
      </c>
    </row>
    <row r="83" spans="1:5" ht="12.75">
      <c r="A83" s="12">
        <v>321</v>
      </c>
      <c r="B83" s="13" t="s">
        <v>40</v>
      </c>
      <c r="C83" s="25">
        <f>C78+C79+C82</f>
        <v>0</v>
      </c>
      <c r="D83" s="36">
        <f>D78+D79+D82</f>
        <v>135000</v>
      </c>
      <c r="E83" s="36">
        <f>E78+E79+E82</f>
        <v>122900</v>
      </c>
    </row>
    <row r="84" spans="1:5" ht="12.75">
      <c r="A84" s="10">
        <v>32211</v>
      </c>
      <c r="B84" s="11" t="s">
        <v>41</v>
      </c>
      <c r="C84" s="5"/>
      <c r="D84" s="5">
        <v>9000</v>
      </c>
      <c r="E84" s="5">
        <v>1000</v>
      </c>
    </row>
    <row r="85" spans="1:5" ht="12.75">
      <c r="A85" s="10">
        <v>32212</v>
      </c>
      <c r="B85" s="11" t="s">
        <v>42</v>
      </c>
      <c r="C85" s="5"/>
      <c r="D85" s="5">
        <v>3500</v>
      </c>
      <c r="E85" s="5">
        <v>15000</v>
      </c>
    </row>
    <row r="86" spans="1:5" ht="12.75">
      <c r="A86" s="10">
        <v>32214</v>
      </c>
      <c r="B86" s="11" t="s">
        <v>43</v>
      </c>
      <c r="C86" s="5"/>
      <c r="D86" s="5">
        <v>9000</v>
      </c>
      <c r="E86" s="5"/>
    </row>
    <row r="87" spans="1:5" ht="12.75">
      <c r="A87" s="10">
        <v>32216</v>
      </c>
      <c r="B87" s="11" t="s">
        <v>45</v>
      </c>
      <c r="C87" s="5"/>
      <c r="D87" s="5">
        <v>7000</v>
      </c>
      <c r="E87" s="5"/>
    </row>
    <row r="88" spans="1:5" ht="12.75">
      <c r="A88" s="10">
        <v>322191</v>
      </c>
      <c r="B88" s="11" t="s">
        <v>46</v>
      </c>
      <c r="C88" s="5"/>
      <c r="D88" s="5">
        <v>2500</v>
      </c>
      <c r="E88" s="5"/>
    </row>
    <row r="89" spans="1:5" ht="12.75">
      <c r="A89" s="10">
        <v>322192</v>
      </c>
      <c r="B89" s="11" t="s">
        <v>47</v>
      </c>
      <c r="C89" s="5"/>
      <c r="D89" s="5">
        <v>4000</v>
      </c>
      <c r="E89" s="5"/>
    </row>
    <row r="90" spans="1:5" ht="12.75">
      <c r="A90" s="10">
        <v>322193</v>
      </c>
      <c r="B90" s="11" t="s">
        <v>48</v>
      </c>
      <c r="C90" s="5"/>
      <c r="D90" s="5">
        <v>12000</v>
      </c>
      <c r="E90" s="5"/>
    </row>
    <row r="91" spans="1:5" ht="13.5">
      <c r="A91" s="12">
        <v>32219</v>
      </c>
      <c r="B91" s="21" t="s">
        <v>49</v>
      </c>
      <c r="C91" s="25">
        <f>SUM(C88:C90)</f>
        <v>0</v>
      </c>
      <c r="D91" s="36">
        <f>SUM(D88:D90)</f>
        <v>18500</v>
      </c>
      <c r="E91" s="36">
        <f>SUM(E88:E90)</f>
        <v>0</v>
      </c>
    </row>
    <row r="92" spans="1:5" ht="13.5">
      <c r="A92" s="12">
        <v>3221</v>
      </c>
      <c r="B92" s="21" t="s">
        <v>50</v>
      </c>
      <c r="C92" s="25">
        <f>SUM(C84:C87)+C91</f>
        <v>0</v>
      </c>
      <c r="D92" s="36">
        <f>SUM(D84:D87)+D91</f>
        <v>47000</v>
      </c>
      <c r="E92" s="36">
        <f>SUM(E84:E87)+E91</f>
        <v>16000</v>
      </c>
    </row>
    <row r="93" spans="1:5" ht="12.75">
      <c r="A93" s="12">
        <v>3222</v>
      </c>
      <c r="B93" s="13" t="s">
        <v>51</v>
      </c>
      <c r="C93" s="5"/>
      <c r="D93" s="1"/>
      <c r="E93" s="5"/>
    </row>
    <row r="94" spans="1:5" ht="12.75">
      <c r="A94" s="10">
        <v>32231</v>
      </c>
      <c r="B94" s="11" t="s">
        <v>52</v>
      </c>
      <c r="C94" s="5"/>
      <c r="D94" s="5">
        <v>48000</v>
      </c>
      <c r="E94" s="5"/>
    </row>
    <row r="95" spans="1:5" ht="12.75">
      <c r="A95" s="10">
        <v>32233</v>
      </c>
      <c r="B95" s="11" t="s">
        <v>53</v>
      </c>
      <c r="C95" s="5"/>
      <c r="D95" s="5">
        <v>100000</v>
      </c>
      <c r="E95" s="5"/>
    </row>
    <row r="96" spans="1:5" ht="12.75">
      <c r="A96" s="10">
        <v>32234</v>
      </c>
      <c r="B96" s="11" t="s">
        <v>54</v>
      </c>
      <c r="C96" s="5"/>
      <c r="D96" s="1"/>
      <c r="E96" s="5"/>
    </row>
    <row r="97" spans="1:5" ht="13.5">
      <c r="A97" s="12">
        <v>3223</v>
      </c>
      <c r="B97" s="21" t="s">
        <v>55</v>
      </c>
      <c r="C97" s="25">
        <f>SUM(C94:C96)</f>
        <v>0</v>
      </c>
      <c r="D97" s="36">
        <f>SUM(D94:D96)</f>
        <v>148000</v>
      </c>
      <c r="E97" s="36">
        <f>SUM(E94:E96)</f>
        <v>0</v>
      </c>
    </row>
    <row r="98" spans="1:5" ht="12.75">
      <c r="A98" s="10">
        <v>32241</v>
      </c>
      <c r="B98" s="11" t="s">
        <v>56</v>
      </c>
      <c r="C98" s="5"/>
      <c r="D98" s="1"/>
      <c r="E98" s="5"/>
    </row>
    <row r="99" spans="1:5" ht="12.75">
      <c r="A99" s="10">
        <v>322421</v>
      </c>
      <c r="B99" s="11" t="s">
        <v>57</v>
      </c>
      <c r="C99" s="5"/>
      <c r="D99" s="5">
        <v>2000</v>
      </c>
      <c r="E99" s="5"/>
    </row>
    <row r="100" spans="1:5" ht="12.75">
      <c r="A100" s="10">
        <v>322422</v>
      </c>
      <c r="B100" s="11" t="s">
        <v>58</v>
      </c>
      <c r="C100" s="5"/>
      <c r="D100" s="1">
        <v>9000</v>
      </c>
      <c r="E100" s="5"/>
    </row>
    <row r="101" spans="1:5" ht="12.75">
      <c r="A101" s="10">
        <v>322423</v>
      </c>
      <c r="B101" s="11" t="s">
        <v>59</v>
      </c>
      <c r="C101" s="5"/>
      <c r="D101" s="5">
        <v>2000</v>
      </c>
      <c r="E101" s="5"/>
    </row>
    <row r="102" spans="1:5" ht="12.75">
      <c r="A102" s="10">
        <v>322424</v>
      </c>
      <c r="B102" s="11" t="s">
        <v>60</v>
      </c>
      <c r="C102" s="5"/>
      <c r="D102" s="1">
        <v>4500</v>
      </c>
      <c r="E102" s="5">
        <v>1000</v>
      </c>
    </row>
    <row r="103" spans="1:5" ht="13.5">
      <c r="A103" s="12">
        <v>32242</v>
      </c>
      <c r="B103" s="21" t="s">
        <v>61</v>
      </c>
      <c r="C103" s="25">
        <f>SUM(C99:C102)</f>
        <v>0</v>
      </c>
      <c r="D103" s="36">
        <f>SUM(D99:D102)</f>
        <v>17500</v>
      </c>
      <c r="E103" s="36">
        <f>SUM(E99:E102)</f>
        <v>1000</v>
      </c>
    </row>
    <row r="104" spans="1:5" ht="12.75">
      <c r="A104" s="10">
        <v>32244</v>
      </c>
      <c r="B104" s="11" t="s">
        <v>62</v>
      </c>
      <c r="C104" s="5"/>
      <c r="D104" s="31"/>
      <c r="E104" s="5"/>
    </row>
    <row r="105" spans="1:5" ht="13.5">
      <c r="A105" s="12">
        <v>3224</v>
      </c>
      <c r="B105" s="21" t="s">
        <v>63</v>
      </c>
      <c r="C105" s="25">
        <f>C103+C98+C104</f>
        <v>0</v>
      </c>
      <c r="D105" s="36">
        <f>D103+D98+D104</f>
        <v>17500</v>
      </c>
      <c r="E105" s="36">
        <f>E103+E98+E104</f>
        <v>1000</v>
      </c>
    </row>
    <row r="106" spans="1:5" ht="12.75">
      <c r="A106" s="12">
        <v>32251</v>
      </c>
      <c r="B106" s="13" t="s">
        <v>64</v>
      </c>
      <c r="C106" s="5"/>
      <c r="D106" s="5">
        <v>1500</v>
      </c>
      <c r="E106" s="5"/>
    </row>
    <row r="107" spans="1:5" ht="12.75">
      <c r="A107" s="10">
        <v>32271</v>
      </c>
      <c r="B107" s="11" t="s">
        <v>44</v>
      </c>
      <c r="C107" s="5"/>
      <c r="D107" s="1">
        <v>4000</v>
      </c>
      <c r="E107" s="5"/>
    </row>
    <row r="108" spans="1:5" ht="13.5">
      <c r="A108" s="12">
        <v>322</v>
      </c>
      <c r="B108" s="21" t="s">
        <v>65</v>
      </c>
      <c r="C108" s="25">
        <f>C92+C97+C105+C106+C107</f>
        <v>0</v>
      </c>
      <c r="D108" s="36">
        <f>D92+D97+D105+D106+D107</f>
        <v>218000</v>
      </c>
      <c r="E108" s="36">
        <f>E92+E97+E105+E106+E107</f>
        <v>17000</v>
      </c>
    </row>
    <row r="109" spans="1:5" ht="12.75">
      <c r="A109" s="15">
        <v>32311</v>
      </c>
      <c r="B109" s="16" t="s">
        <v>66</v>
      </c>
      <c r="C109" s="5"/>
      <c r="D109" s="1">
        <v>10000</v>
      </c>
      <c r="E109" s="5"/>
    </row>
    <row r="110" spans="1:5" ht="12.75">
      <c r="A110" s="10">
        <v>32312</v>
      </c>
      <c r="B110" s="11" t="s">
        <v>67</v>
      </c>
      <c r="C110" s="5"/>
      <c r="D110" s="1"/>
      <c r="E110" s="5"/>
    </row>
    <row r="111" spans="1:5" ht="13.5">
      <c r="A111" s="12" t="s">
        <v>0</v>
      </c>
      <c r="B111" s="26" t="s">
        <v>1</v>
      </c>
      <c r="C111" s="12" t="s">
        <v>173</v>
      </c>
      <c r="D111" s="39" t="s">
        <v>174</v>
      </c>
      <c r="E111" s="12" t="s">
        <v>175</v>
      </c>
    </row>
    <row r="112" spans="1:5" ht="12.75">
      <c r="A112" s="10">
        <v>32313</v>
      </c>
      <c r="B112" s="11" t="s">
        <v>68</v>
      </c>
      <c r="C112" s="5"/>
      <c r="D112" s="5">
        <v>8500</v>
      </c>
      <c r="E112" s="5"/>
    </row>
    <row r="113" spans="1:5" ht="12.75">
      <c r="A113" s="10">
        <v>32319</v>
      </c>
      <c r="B113" s="11" t="s">
        <v>69</v>
      </c>
      <c r="C113" s="5"/>
      <c r="D113" s="5">
        <v>2000</v>
      </c>
      <c r="E113" s="5">
        <v>6000</v>
      </c>
    </row>
    <row r="114" spans="1:5" ht="13.5">
      <c r="A114" s="12">
        <v>3231</v>
      </c>
      <c r="B114" s="21" t="s">
        <v>70</v>
      </c>
      <c r="C114" s="25">
        <f>SUM(C109:C113)</f>
        <v>0</v>
      </c>
      <c r="D114" s="36">
        <f>SUM(D109:D113)</f>
        <v>20500</v>
      </c>
      <c r="E114" s="36">
        <f>SUM(E109:E113)</f>
        <v>6000</v>
      </c>
    </row>
    <row r="115" spans="1:5" ht="12.75">
      <c r="A115" s="10">
        <v>32321</v>
      </c>
      <c r="B115" s="11" t="s">
        <v>71</v>
      </c>
      <c r="C115" s="5"/>
      <c r="D115" s="5"/>
      <c r="E115" s="5"/>
    </row>
    <row r="116" spans="1:5" ht="12.75">
      <c r="A116" s="10">
        <v>323221</v>
      </c>
      <c r="B116" s="11" t="s">
        <v>72</v>
      </c>
      <c r="C116" s="5"/>
      <c r="D116" s="5">
        <v>3000</v>
      </c>
      <c r="E116" s="5"/>
    </row>
    <row r="117" spans="1:5" ht="12.75">
      <c r="A117" s="10">
        <v>323222</v>
      </c>
      <c r="B117" s="11" t="s">
        <v>73</v>
      </c>
      <c r="C117" s="5"/>
      <c r="D117" s="5">
        <v>5210</v>
      </c>
      <c r="E117" s="5"/>
    </row>
    <row r="118" spans="1:5" ht="12.75">
      <c r="A118" s="10">
        <v>323223</v>
      </c>
      <c r="B118" s="11" t="s">
        <v>74</v>
      </c>
      <c r="C118" s="5"/>
      <c r="D118" s="5"/>
      <c r="E118" s="5"/>
    </row>
    <row r="119" spans="1:5" ht="13.5" thickBot="1">
      <c r="A119" s="17">
        <v>323224</v>
      </c>
      <c r="B119" s="18" t="s">
        <v>75</v>
      </c>
      <c r="C119" s="5"/>
      <c r="D119" s="5">
        <v>9000</v>
      </c>
      <c r="E119" s="5"/>
    </row>
    <row r="120" spans="1:5" ht="13.5">
      <c r="A120" s="14">
        <v>32322</v>
      </c>
      <c r="B120" s="22" t="s">
        <v>76</v>
      </c>
      <c r="C120" s="25">
        <f>SUM(C116:C119)</f>
        <v>0</v>
      </c>
      <c r="D120" s="36">
        <f>SUM(D116:D119)</f>
        <v>17210</v>
      </c>
      <c r="E120" s="36">
        <f>SUM(E116:E119)</f>
        <v>0</v>
      </c>
    </row>
    <row r="121" spans="1:5" ht="12.75">
      <c r="A121" s="10">
        <v>32323</v>
      </c>
      <c r="B121" s="11" t="s">
        <v>77</v>
      </c>
      <c r="C121" s="5"/>
      <c r="D121" s="1"/>
      <c r="E121" s="5"/>
    </row>
    <row r="122" spans="1:5" ht="12.75">
      <c r="A122" s="10">
        <v>32329</v>
      </c>
      <c r="B122" s="11" t="s">
        <v>78</v>
      </c>
      <c r="C122" s="5"/>
      <c r="D122" s="5">
        <v>2000</v>
      </c>
      <c r="E122" s="5"/>
    </row>
    <row r="123" spans="1:5" ht="13.5">
      <c r="A123" s="12">
        <v>3232</v>
      </c>
      <c r="B123" s="21" t="s">
        <v>79</v>
      </c>
      <c r="C123" s="25">
        <f>SUM(C120+C115+C122)</f>
        <v>0</v>
      </c>
      <c r="D123" s="36">
        <f>SUM(D120+D115+D122)</f>
        <v>19210</v>
      </c>
      <c r="E123" s="36">
        <f>SUM(E120+E115+E122)</f>
        <v>0</v>
      </c>
    </row>
    <row r="124" spans="1:5" ht="12.75">
      <c r="A124" s="10">
        <v>32331</v>
      </c>
      <c r="B124" s="11" t="s">
        <v>80</v>
      </c>
      <c r="C124" s="5"/>
      <c r="D124" s="1"/>
      <c r="E124" s="5"/>
    </row>
    <row r="125" spans="1:5" ht="12.75">
      <c r="A125" s="10">
        <v>32332</v>
      </c>
      <c r="B125" s="11" t="s">
        <v>81</v>
      </c>
      <c r="C125" s="5"/>
      <c r="D125" s="1">
        <v>10100</v>
      </c>
      <c r="E125" s="5"/>
    </row>
    <row r="126" spans="1:5" ht="12.75">
      <c r="A126" s="10">
        <v>32333</v>
      </c>
      <c r="B126" s="11" t="s">
        <v>82</v>
      </c>
      <c r="C126" s="5"/>
      <c r="D126" s="1"/>
      <c r="E126" s="5"/>
    </row>
    <row r="127" spans="1:5" ht="12.75">
      <c r="A127" s="10">
        <v>32334</v>
      </c>
      <c r="B127" s="11" t="s">
        <v>83</v>
      </c>
      <c r="C127" s="5"/>
      <c r="D127" s="1"/>
      <c r="E127" s="5"/>
    </row>
    <row r="128" spans="1:5" ht="12.75">
      <c r="A128" s="10">
        <v>32339</v>
      </c>
      <c r="B128" s="11" t="s">
        <v>84</v>
      </c>
      <c r="C128" s="5"/>
      <c r="D128" s="1">
        <v>1000</v>
      </c>
      <c r="E128" s="5"/>
    </row>
    <row r="129" spans="1:5" ht="13.5">
      <c r="A129" s="12">
        <v>3233</v>
      </c>
      <c r="B129" s="21" t="s">
        <v>85</v>
      </c>
      <c r="C129" s="25">
        <f>SUM(C124:C128)</f>
        <v>0</v>
      </c>
      <c r="D129" s="36">
        <f>SUM(D124:D128)</f>
        <v>11100</v>
      </c>
      <c r="E129" s="36">
        <f>SUM(E124:E128)</f>
        <v>0</v>
      </c>
    </row>
    <row r="130" spans="1:5" ht="12.75">
      <c r="A130" s="10">
        <v>32341</v>
      </c>
      <c r="B130" s="11" t="s">
        <v>86</v>
      </c>
      <c r="C130" s="5"/>
      <c r="D130" s="5">
        <v>8000</v>
      </c>
      <c r="E130" s="5"/>
    </row>
    <row r="131" spans="1:5" ht="12.75">
      <c r="A131" s="10">
        <v>32342</v>
      </c>
      <c r="B131" s="11" t="s">
        <v>87</v>
      </c>
      <c r="C131" s="5"/>
      <c r="D131" s="5">
        <v>22000</v>
      </c>
      <c r="E131" s="5"/>
    </row>
    <row r="132" spans="1:5" ht="12.75">
      <c r="A132" s="10">
        <v>32343</v>
      </c>
      <c r="B132" s="11" t="s">
        <v>88</v>
      </c>
      <c r="C132" s="5"/>
      <c r="D132" s="1"/>
      <c r="E132" s="5"/>
    </row>
    <row r="133" spans="1:5" ht="12.75">
      <c r="A133" s="10">
        <v>32344</v>
      </c>
      <c r="B133" s="11" t="s">
        <v>89</v>
      </c>
      <c r="C133" s="5"/>
      <c r="D133" s="1"/>
      <c r="E133" s="5"/>
    </row>
    <row r="134" spans="1:5" ht="12.75">
      <c r="A134" s="10">
        <v>32349</v>
      </c>
      <c r="B134" s="11" t="s">
        <v>92</v>
      </c>
      <c r="C134" s="5"/>
      <c r="D134" s="1">
        <v>5200</v>
      </c>
      <c r="E134" s="5"/>
    </row>
    <row r="135" spans="1:5" ht="13.5">
      <c r="A135" s="12">
        <v>3234</v>
      </c>
      <c r="B135" s="21" t="s">
        <v>93</v>
      </c>
      <c r="C135" s="25">
        <f>SUM(C130:C134)</f>
        <v>0</v>
      </c>
      <c r="D135" s="36">
        <f>SUM(D130:D134)</f>
        <v>35200</v>
      </c>
      <c r="E135" s="36">
        <f>SUM(E130:E134)</f>
        <v>0</v>
      </c>
    </row>
    <row r="136" spans="1:5" ht="12.75">
      <c r="A136" s="12">
        <v>32352</v>
      </c>
      <c r="B136" s="13" t="s">
        <v>94</v>
      </c>
      <c r="C136" s="25"/>
      <c r="D136" s="5">
        <v>70000</v>
      </c>
      <c r="E136" s="25"/>
    </row>
    <row r="137" spans="1:5" ht="12.75">
      <c r="A137" s="12">
        <v>32361</v>
      </c>
      <c r="B137" s="13" t="s">
        <v>95</v>
      </c>
      <c r="C137" s="25"/>
      <c r="D137" s="5">
        <v>10000</v>
      </c>
      <c r="E137" s="25"/>
    </row>
    <row r="138" spans="1:5" ht="12.75">
      <c r="A138" s="10">
        <v>32371</v>
      </c>
      <c r="B138" s="11" t="s">
        <v>96</v>
      </c>
      <c r="C138" s="5"/>
      <c r="D138" s="5"/>
      <c r="E138" s="5"/>
    </row>
    <row r="139" spans="1:5" ht="12.75">
      <c r="A139" s="10">
        <v>32372</v>
      </c>
      <c r="B139" s="11" t="s">
        <v>97</v>
      </c>
      <c r="C139" s="5"/>
      <c r="D139" s="5"/>
      <c r="E139" s="5"/>
    </row>
    <row r="140" spans="1:5" ht="12.75">
      <c r="A140" s="10">
        <v>32373</v>
      </c>
      <c r="B140" s="11" t="s">
        <v>98</v>
      </c>
      <c r="C140" s="5"/>
      <c r="D140" s="5"/>
      <c r="E140" s="5"/>
    </row>
    <row r="141" spans="1:5" ht="12.75">
      <c r="A141" s="10">
        <v>32374</v>
      </c>
      <c r="B141" s="11" t="s">
        <v>99</v>
      </c>
      <c r="C141" s="5"/>
      <c r="D141" s="5"/>
      <c r="E141" s="5"/>
    </row>
    <row r="142" spans="1:5" ht="12.75">
      <c r="A142" s="10">
        <v>32375</v>
      </c>
      <c r="B142" s="11" t="s">
        <v>100</v>
      </c>
      <c r="C142" s="5"/>
      <c r="D142" s="5"/>
      <c r="E142" s="5"/>
    </row>
    <row r="143" spans="1:5" ht="12.75">
      <c r="A143" s="10">
        <v>32378</v>
      </c>
      <c r="B143" s="11" t="s">
        <v>101</v>
      </c>
      <c r="C143" s="5"/>
      <c r="D143" s="5"/>
      <c r="E143" s="5"/>
    </row>
    <row r="144" spans="1:5" ht="12.75">
      <c r="A144" s="10">
        <v>32379</v>
      </c>
      <c r="B144" s="11" t="s">
        <v>102</v>
      </c>
      <c r="C144" s="5"/>
      <c r="D144" s="5">
        <v>2500</v>
      </c>
      <c r="E144" s="5">
        <v>10000</v>
      </c>
    </row>
    <row r="145" spans="1:5" ht="13.5">
      <c r="A145" s="12">
        <v>3237</v>
      </c>
      <c r="B145" s="21" t="s">
        <v>103</v>
      </c>
      <c r="C145" s="25">
        <f>SUM(C138:C144)</f>
        <v>0</v>
      </c>
      <c r="D145" s="36">
        <f>SUM(D138:D144)</f>
        <v>2500</v>
      </c>
      <c r="E145" s="36">
        <f>SUM(E138:E144)</f>
        <v>10000</v>
      </c>
    </row>
    <row r="146" spans="1:5" ht="12.75">
      <c r="A146" s="10">
        <v>32381</v>
      </c>
      <c r="B146" s="11" t="s">
        <v>104</v>
      </c>
      <c r="C146" s="5"/>
      <c r="D146" s="1"/>
      <c r="E146" s="5"/>
    </row>
    <row r="147" spans="1:5" ht="12.75">
      <c r="A147" s="10">
        <v>32382</v>
      </c>
      <c r="B147" s="11" t="s">
        <v>105</v>
      </c>
      <c r="C147" s="5"/>
      <c r="D147" s="1">
        <v>1900</v>
      </c>
      <c r="E147" s="5"/>
    </row>
    <row r="148" spans="1:5" ht="12.75">
      <c r="A148" s="10">
        <v>32389</v>
      </c>
      <c r="B148" s="11" t="s">
        <v>106</v>
      </c>
      <c r="C148" s="5"/>
      <c r="D148" s="1">
        <v>12000</v>
      </c>
      <c r="E148" s="5"/>
    </row>
    <row r="149" spans="1:5" ht="13.5">
      <c r="A149" s="12">
        <v>3238</v>
      </c>
      <c r="B149" s="21" t="s">
        <v>107</v>
      </c>
      <c r="C149" s="25">
        <f>SUM(C146:C148)</f>
        <v>0</v>
      </c>
      <c r="D149" s="36">
        <f>SUM(D146:D148)</f>
        <v>13900</v>
      </c>
      <c r="E149" s="36">
        <f>SUM(E146:E148)</f>
        <v>0</v>
      </c>
    </row>
    <row r="150" spans="1:5" ht="12.75">
      <c r="A150" s="10">
        <v>32391</v>
      </c>
      <c r="B150" s="11" t="s">
        <v>108</v>
      </c>
      <c r="C150" s="5"/>
      <c r="D150" s="1">
        <v>1000</v>
      </c>
      <c r="E150" s="5"/>
    </row>
    <row r="151" spans="1:5" ht="12.75">
      <c r="A151" s="10">
        <v>32392</v>
      </c>
      <c r="B151" s="11" t="s">
        <v>109</v>
      </c>
      <c r="C151" s="5"/>
      <c r="D151" s="5"/>
      <c r="E151" s="5">
        <v>2500</v>
      </c>
    </row>
    <row r="152" spans="1:5" ht="12.75">
      <c r="A152" s="10">
        <v>32393</v>
      </c>
      <c r="B152" s="11" t="s">
        <v>110</v>
      </c>
      <c r="C152" s="5"/>
      <c r="D152" s="1">
        <v>500</v>
      </c>
      <c r="E152" s="5"/>
    </row>
    <row r="153" spans="1:5" ht="12.75">
      <c r="A153" s="10">
        <v>32395</v>
      </c>
      <c r="B153" s="11" t="s">
        <v>90</v>
      </c>
      <c r="C153" s="5"/>
      <c r="D153" s="1">
        <v>3000</v>
      </c>
      <c r="E153" s="5"/>
    </row>
    <row r="154" spans="1:5" ht="12.75">
      <c r="A154" s="10">
        <v>32396</v>
      </c>
      <c r="B154" s="16" t="s">
        <v>91</v>
      </c>
      <c r="C154" s="5"/>
      <c r="D154" s="1">
        <v>20550</v>
      </c>
      <c r="E154" s="5"/>
    </row>
    <row r="155" spans="1:5" ht="12.75">
      <c r="A155" s="10">
        <v>32399</v>
      </c>
      <c r="B155" s="16" t="s">
        <v>111</v>
      </c>
      <c r="C155" s="5"/>
      <c r="D155" s="1">
        <v>500</v>
      </c>
      <c r="E155" s="5"/>
    </row>
    <row r="156" spans="1:5" ht="13.5">
      <c r="A156" s="12">
        <v>3239</v>
      </c>
      <c r="B156" s="21" t="s">
        <v>111</v>
      </c>
      <c r="C156" s="25">
        <f>SUM(C150:C155)</f>
        <v>0</v>
      </c>
      <c r="D156" s="36">
        <f>SUM(D150:D155)</f>
        <v>25550</v>
      </c>
      <c r="E156" s="36">
        <f>SUM(E150:E155)</f>
        <v>2500</v>
      </c>
    </row>
    <row r="157" spans="1:5" ht="13.5">
      <c r="A157" s="12">
        <v>323</v>
      </c>
      <c r="B157" s="21" t="s">
        <v>112</v>
      </c>
      <c r="C157" s="25">
        <f>SUM(C114+C123+C129+C135+C136+C137+C145+C149+C156)</f>
        <v>0</v>
      </c>
      <c r="D157" s="36">
        <f>SUM(D114+D123+D129+D135+D136+D137+D145+D149+D156)</f>
        <v>207960</v>
      </c>
      <c r="E157" s="36">
        <f>SUM(E114+E123+E129+E135+E136+E137+E145+E149+E156)</f>
        <v>18500</v>
      </c>
    </row>
    <row r="158" spans="1:5" ht="12.75">
      <c r="A158" s="10">
        <v>32922</v>
      </c>
      <c r="B158" s="11" t="s">
        <v>171</v>
      </c>
      <c r="C158" s="5"/>
      <c r="D158" s="5">
        <v>8250</v>
      </c>
      <c r="E158" s="5"/>
    </row>
    <row r="159" spans="1:5" ht="12.75">
      <c r="A159" s="10">
        <v>32923</v>
      </c>
      <c r="B159" s="11" t="s">
        <v>113</v>
      </c>
      <c r="C159" s="5"/>
      <c r="D159" s="1">
        <v>0</v>
      </c>
      <c r="E159" s="5">
        <v>8000</v>
      </c>
    </row>
    <row r="160" spans="1:5" ht="12.75">
      <c r="A160" s="12">
        <v>3292</v>
      </c>
      <c r="B160" s="11" t="s">
        <v>114</v>
      </c>
      <c r="C160" s="25">
        <f>C158+C159</f>
        <v>0</v>
      </c>
      <c r="D160" s="36">
        <f>D158+D159</f>
        <v>8250</v>
      </c>
      <c r="E160" s="36">
        <f>E158+E159</f>
        <v>8000</v>
      </c>
    </row>
    <row r="161" spans="1:5" ht="13.5">
      <c r="A161" s="12">
        <v>32931</v>
      </c>
      <c r="B161" s="21" t="s">
        <v>115</v>
      </c>
      <c r="C161" s="25"/>
      <c r="D161" s="1">
        <v>3500</v>
      </c>
      <c r="E161" s="25"/>
    </row>
    <row r="162" spans="1:5" ht="13.5">
      <c r="A162" s="12">
        <v>32941</v>
      </c>
      <c r="B162" s="21" t="s">
        <v>116</v>
      </c>
      <c r="C162" s="25"/>
      <c r="D162" s="1">
        <v>350</v>
      </c>
      <c r="E162" s="25"/>
    </row>
    <row r="163" spans="1:5" ht="13.5">
      <c r="A163" s="14">
        <v>32952</v>
      </c>
      <c r="B163" s="22" t="s">
        <v>176</v>
      </c>
      <c r="C163" s="25"/>
      <c r="D163" s="1">
        <v>500</v>
      </c>
      <c r="E163" s="25"/>
    </row>
    <row r="164" spans="1:5" ht="13.5">
      <c r="A164" s="14">
        <v>32953</v>
      </c>
      <c r="B164" s="22" t="s">
        <v>172</v>
      </c>
      <c r="C164" s="25"/>
      <c r="D164" s="5">
        <v>1000</v>
      </c>
      <c r="E164" s="25"/>
    </row>
    <row r="165" spans="1:5" ht="13.5">
      <c r="A165" s="14">
        <v>32955</v>
      </c>
      <c r="B165" s="22" t="s">
        <v>187</v>
      </c>
      <c r="C165" s="25"/>
      <c r="D165" s="5">
        <v>12000</v>
      </c>
      <c r="E165" s="25"/>
    </row>
    <row r="166" spans="1:5" ht="13.5">
      <c r="A166" s="12" t="s">
        <v>0</v>
      </c>
      <c r="B166" s="26" t="s">
        <v>1</v>
      </c>
      <c r="C166" s="12" t="s">
        <v>173</v>
      </c>
      <c r="D166" s="39" t="s">
        <v>174</v>
      </c>
      <c r="E166" s="12" t="s">
        <v>175</v>
      </c>
    </row>
    <row r="167" spans="1:5" ht="13.5">
      <c r="A167" s="14">
        <v>32954</v>
      </c>
      <c r="B167" s="22" t="s">
        <v>177</v>
      </c>
      <c r="C167" s="25"/>
      <c r="D167" s="5">
        <v>100</v>
      </c>
      <c r="E167" s="25"/>
    </row>
    <row r="168" spans="1:5" ht="12.75">
      <c r="A168" s="15">
        <v>32992</v>
      </c>
      <c r="B168" s="16" t="s">
        <v>117</v>
      </c>
      <c r="C168" s="5"/>
      <c r="D168" s="5">
        <v>2500</v>
      </c>
      <c r="E168" s="5"/>
    </row>
    <row r="169" spans="1:5" ht="12.75">
      <c r="A169" s="10">
        <v>32993</v>
      </c>
      <c r="B169" s="11" t="s">
        <v>118</v>
      </c>
      <c r="C169" s="5"/>
      <c r="D169" s="1">
        <v>1000</v>
      </c>
      <c r="E169" s="5"/>
    </row>
    <row r="170" spans="1:5" ht="12.75">
      <c r="A170" s="10">
        <v>32999</v>
      </c>
      <c r="B170" s="11" t="s">
        <v>119</v>
      </c>
      <c r="C170" s="5"/>
      <c r="D170" s="5">
        <v>1500</v>
      </c>
      <c r="E170" s="5"/>
    </row>
    <row r="171" spans="1:5" ht="12.75">
      <c r="A171" s="12">
        <v>3299</v>
      </c>
      <c r="B171" s="11" t="s">
        <v>119</v>
      </c>
      <c r="C171" s="25">
        <f>SUM(C168:C170)</f>
        <v>0</v>
      </c>
      <c r="D171" s="36">
        <f>SUM(D168:D170)</f>
        <v>5000</v>
      </c>
      <c r="E171" s="36">
        <f>SUM(E168:E170)</f>
        <v>0</v>
      </c>
    </row>
    <row r="172" spans="1:5" ht="13.5">
      <c r="A172" s="12">
        <v>329</v>
      </c>
      <c r="B172" s="21" t="s">
        <v>119</v>
      </c>
      <c r="C172" s="25">
        <f>C160+C161+C171+C162</f>
        <v>0</v>
      </c>
      <c r="D172" s="36">
        <f>D160+D161+D171+D162+D163+D164+D167+D165</f>
        <v>30700</v>
      </c>
      <c r="E172" s="36">
        <f>E160+E161+E171+E162+E164</f>
        <v>8000</v>
      </c>
    </row>
    <row r="173" spans="1:5" ht="12.75">
      <c r="A173" s="10">
        <v>34311</v>
      </c>
      <c r="B173" s="11" t="s">
        <v>120</v>
      </c>
      <c r="C173" s="5"/>
      <c r="D173" s="1"/>
      <c r="E173" s="5"/>
    </row>
    <row r="174" spans="1:5" ht="12.75">
      <c r="A174" s="10">
        <v>34312</v>
      </c>
      <c r="B174" s="11" t="s">
        <v>121</v>
      </c>
      <c r="C174" s="5"/>
      <c r="D174" s="1">
        <v>2500</v>
      </c>
      <c r="E174" s="5"/>
    </row>
    <row r="175" spans="1:5" ht="13.5">
      <c r="A175" s="12">
        <v>3431</v>
      </c>
      <c r="B175" s="21" t="s">
        <v>122</v>
      </c>
      <c r="C175" s="25">
        <f>SUM(C173:C174)</f>
        <v>0</v>
      </c>
      <c r="D175" s="36">
        <f>SUM(D173:D174)</f>
        <v>2500</v>
      </c>
      <c r="E175" s="36">
        <f>SUM(E173:E174)</f>
        <v>0</v>
      </c>
    </row>
    <row r="176" spans="1:5" ht="12.75">
      <c r="A176" s="12">
        <v>34333</v>
      </c>
      <c r="B176" s="13" t="s">
        <v>123</v>
      </c>
      <c r="C176" s="5"/>
      <c r="D176" s="1">
        <v>2000</v>
      </c>
      <c r="E176" s="5"/>
    </row>
    <row r="177" spans="1:5" ht="12.75">
      <c r="A177" s="12">
        <v>34349</v>
      </c>
      <c r="B177" s="13" t="s">
        <v>124</v>
      </c>
      <c r="C177" s="5"/>
      <c r="D177" s="5"/>
      <c r="E177" s="5"/>
    </row>
    <row r="178" spans="1:5" ht="13.5">
      <c r="A178" s="20">
        <v>343</v>
      </c>
      <c r="B178" s="23" t="s">
        <v>125</v>
      </c>
      <c r="C178" s="25">
        <f>SUM(C176:C177)+C175</f>
        <v>0</v>
      </c>
      <c r="D178" s="36">
        <f>SUM(D176:D177)+D175</f>
        <v>4500</v>
      </c>
      <c r="E178" s="36">
        <f>SUM(E176:E177)+E175</f>
        <v>0</v>
      </c>
    </row>
    <row r="179" spans="1:5" ht="12.75">
      <c r="A179" s="14">
        <v>37219</v>
      </c>
      <c r="B179" s="19" t="s">
        <v>126</v>
      </c>
      <c r="C179" s="5"/>
      <c r="D179" s="1"/>
      <c r="E179" s="5"/>
    </row>
    <row r="180" spans="1:5" ht="12.75">
      <c r="A180" s="12">
        <v>38119</v>
      </c>
      <c r="B180" s="13" t="s">
        <v>127</v>
      </c>
      <c r="C180" s="5"/>
      <c r="D180" s="1"/>
      <c r="E180" s="5"/>
    </row>
    <row r="181" spans="1:5" ht="13.5">
      <c r="A181" s="12">
        <v>3</v>
      </c>
      <c r="B181" s="21" t="s">
        <v>128</v>
      </c>
      <c r="C181" s="25">
        <f>C45+C52+C71+C83+C108+C157+C172+C178+C179+C180</f>
        <v>4159219</v>
      </c>
      <c r="D181" s="36">
        <f>D45+D52+D71+D83+D108+D157+D172+D178+D179+D180</f>
        <v>596160</v>
      </c>
      <c r="E181" s="36">
        <f>E45+E52+E71+E83+E108+E157+E172+E178+E179+E180</f>
        <v>166400</v>
      </c>
    </row>
    <row r="182" spans="1:5" ht="13.5">
      <c r="A182" s="12"/>
      <c r="B182" s="21"/>
      <c r="C182" s="25"/>
      <c r="D182" s="36"/>
      <c r="E182" s="25"/>
    </row>
    <row r="183" spans="1:5" ht="13.5">
      <c r="A183" s="12"/>
      <c r="B183" s="21"/>
      <c r="C183" s="25"/>
      <c r="D183" s="36"/>
      <c r="E183" s="25"/>
    </row>
    <row r="184" spans="1:5" ht="13.5">
      <c r="A184" s="12"/>
      <c r="B184" s="21"/>
      <c r="C184" s="25"/>
      <c r="D184" s="36"/>
      <c r="E184" s="25"/>
    </row>
    <row r="185" spans="1:5" ht="12.75">
      <c r="A185" s="12">
        <v>421</v>
      </c>
      <c r="B185" s="13" t="s">
        <v>129</v>
      </c>
      <c r="C185" s="25"/>
      <c r="D185" s="35"/>
      <c r="E185" s="25"/>
    </row>
    <row r="186" spans="1:5" ht="12.75">
      <c r="A186" s="10">
        <v>42211</v>
      </c>
      <c r="B186" s="11" t="s">
        <v>130</v>
      </c>
      <c r="C186" s="5"/>
      <c r="D186" s="5"/>
      <c r="E186" s="5">
        <v>16000</v>
      </c>
    </row>
    <row r="187" spans="1:5" ht="12.75">
      <c r="A187" s="10">
        <v>42212</v>
      </c>
      <c r="B187" s="11" t="s">
        <v>131</v>
      </c>
      <c r="C187" s="5"/>
      <c r="D187" s="5"/>
      <c r="E187" s="5"/>
    </row>
    <row r="188" spans="1:5" ht="13.5">
      <c r="A188" s="12">
        <v>4221</v>
      </c>
      <c r="B188" s="21" t="s">
        <v>132</v>
      </c>
      <c r="C188" s="25">
        <f>SUM(C186:C187)</f>
        <v>0</v>
      </c>
      <c r="D188" s="36">
        <f>SUM(D186:D187)</f>
        <v>0</v>
      </c>
      <c r="E188" s="36">
        <f>SUM(E186:E187)</f>
        <v>16000</v>
      </c>
    </row>
    <row r="189" spans="1:5" ht="12.75">
      <c r="A189" s="10">
        <v>42252</v>
      </c>
      <c r="B189" s="11" t="s">
        <v>146</v>
      </c>
      <c r="C189" s="5"/>
      <c r="D189" s="5"/>
      <c r="E189" s="5">
        <v>2000</v>
      </c>
    </row>
    <row r="190" spans="1:5" ht="13.5">
      <c r="A190" s="20">
        <v>4225</v>
      </c>
      <c r="B190" s="24" t="s">
        <v>146</v>
      </c>
      <c r="C190" s="25">
        <f>C189</f>
        <v>0</v>
      </c>
      <c r="D190" s="36">
        <f>D189</f>
        <v>0</v>
      </c>
      <c r="E190" s="36">
        <f>E189</f>
        <v>2000</v>
      </c>
    </row>
    <row r="191" spans="1:5" ht="12.75">
      <c r="A191" s="12">
        <v>42262</v>
      </c>
      <c r="B191" s="13" t="s">
        <v>133</v>
      </c>
      <c r="C191" s="5"/>
      <c r="D191" s="1"/>
      <c r="E191" s="5"/>
    </row>
    <row r="192" spans="1:5" ht="12.75">
      <c r="A192" s="10">
        <v>42271</v>
      </c>
      <c r="B192" s="11" t="s">
        <v>147</v>
      </c>
      <c r="C192" s="5"/>
      <c r="D192" s="5"/>
      <c r="E192" s="5"/>
    </row>
    <row r="193" spans="1:5" ht="12.75">
      <c r="A193" s="10">
        <v>42272</v>
      </c>
      <c r="B193" s="11" t="s">
        <v>148</v>
      </c>
      <c r="C193" s="5"/>
      <c r="D193" s="5"/>
      <c r="E193" s="5"/>
    </row>
    <row r="194" spans="1:5" ht="12.75">
      <c r="A194" s="10">
        <v>42273</v>
      </c>
      <c r="B194" s="11" t="s">
        <v>134</v>
      </c>
      <c r="C194" s="5"/>
      <c r="D194" s="5"/>
      <c r="E194" s="5">
        <v>2000</v>
      </c>
    </row>
    <row r="195" spans="1:5" ht="12.75">
      <c r="A195" s="10">
        <v>42274</v>
      </c>
      <c r="B195" s="11" t="s">
        <v>149</v>
      </c>
      <c r="C195" s="5"/>
      <c r="D195" s="1"/>
      <c r="E195" s="5"/>
    </row>
    <row r="196" spans="1:5" ht="13.5">
      <c r="A196" s="12">
        <v>4227</v>
      </c>
      <c r="B196" s="21" t="s">
        <v>135</v>
      </c>
      <c r="C196" s="25">
        <f>SUM(C192:C195)</f>
        <v>0</v>
      </c>
      <c r="D196" s="36">
        <f>SUM(D192:D195)</f>
        <v>0</v>
      </c>
      <c r="E196" s="36">
        <f>SUM(E192:E195)</f>
        <v>2000</v>
      </c>
    </row>
    <row r="197" spans="1:5" ht="13.5">
      <c r="A197" s="12">
        <v>422</v>
      </c>
      <c r="B197" s="21" t="s">
        <v>136</v>
      </c>
      <c r="C197" s="25">
        <f>C188+C190+C196</f>
        <v>0</v>
      </c>
      <c r="D197" s="36">
        <f>D188+D190+D196</f>
        <v>0</v>
      </c>
      <c r="E197" s="36">
        <f>E188+E190+E196</f>
        <v>20000</v>
      </c>
    </row>
    <row r="198" spans="1:5" ht="12.75">
      <c r="A198" s="10">
        <v>42411</v>
      </c>
      <c r="B198" s="11" t="s">
        <v>137</v>
      </c>
      <c r="C198" s="5"/>
      <c r="D198" s="1"/>
      <c r="E198" s="5">
        <v>600</v>
      </c>
    </row>
    <row r="199" spans="1:5" ht="12.75">
      <c r="A199" s="10">
        <v>42419</v>
      </c>
      <c r="B199" s="11" t="s">
        <v>138</v>
      </c>
      <c r="C199" s="5"/>
      <c r="D199" s="1"/>
      <c r="E199" s="5"/>
    </row>
    <row r="200" spans="1:5" ht="13.5">
      <c r="A200" s="12">
        <v>424</v>
      </c>
      <c r="B200" s="21" t="s">
        <v>139</v>
      </c>
      <c r="C200" s="25">
        <f>SUM(C198:C199)</f>
        <v>0</v>
      </c>
      <c r="D200" s="36">
        <f>SUM(D198:D199)</f>
        <v>0</v>
      </c>
      <c r="E200" s="36">
        <f>SUM(E198:E199)</f>
        <v>600</v>
      </c>
    </row>
    <row r="201" spans="1:5" ht="13.5">
      <c r="A201" s="12">
        <v>4</v>
      </c>
      <c r="B201" s="21" t="s">
        <v>140</v>
      </c>
      <c r="C201" s="25">
        <f>SUM(C185+C197+C200)</f>
        <v>0</v>
      </c>
      <c r="D201" s="36">
        <f>SUM(D185+D197+D200)</f>
        <v>0</v>
      </c>
      <c r="E201" s="36">
        <f>SUM(E185+E197+E200)</f>
        <v>20600</v>
      </c>
    </row>
    <row r="202" spans="1:5" ht="12.75">
      <c r="A202" s="10"/>
      <c r="B202" s="11"/>
      <c r="C202" s="5"/>
      <c r="D202" s="1"/>
      <c r="E202" s="5"/>
    </row>
    <row r="203" spans="1:5" ht="13.5">
      <c r="A203" s="12"/>
      <c r="B203" s="21" t="s">
        <v>150</v>
      </c>
      <c r="C203" s="25">
        <f>SUM(C201+C181)</f>
        <v>4159219</v>
      </c>
      <c r="D203" s="36">
        <f>SUM(D201+D181)</f>
        <v>596160</v>
      </c>
      <c r="E203" s="36">
        <f>SUM(E201+E181)</f>
        <v>187000</v>
      </c>
    </row>
    <row r="204" spans="1:5" ht="12.75">
      <c r="A204" s="10"/>
      <c r="B204" s="11"/>
      <c r="C204" s="5"/>
      <c r="D204" s="1"/>
      <c r="E204" s="5"/>
    </row>
    <row r="205" spans="1:5" ht="12.75">
      <c r="A205" s="10"/>
      <c r="B205" s="11"/>
      <c r="C205" s="5"/>
      <c r="D205" s="1"/>
      <c r="E205" s="5"/>
    </row>
    <row r="206" spans="1:5" ht="12.75">
      <c r="A206" s="10"/>
      <c r="B206" s="11"/>
      <c r="C206" s="5"/>
      <c r="D206" s="1"/>
      <c r="E206" s="5"/>
    </row>
    <row r="207" spans="1:5" ht="12.75">
      <c r="A207" s="10"/>
      <c r="B207" s="11"/>
      <c r="C207" s="5"/>
      <c r="D207" s="1"/>
      <c r="E207" s="5"/>
    </row>
    <row r="208" spans="1:5" ht="12.75">
      <c r="A208" s="10"/>
      <c r="B208" s="11"/>
      <c r="C208" s="5"/>
      <c r="D208" s="1"/>
      <c r="E208" s="5"/>
    </row>
    <row r="209" spans="1:5" ht="13.5">
      <c r="A209" s="12"/>
      <c r="B209" s="21" t="s">
        <v>141</v>
      </c>
      <c r="C209" s="25">
        <f>C29</f>
        <v>4159219</v>
      </c>
      <c r="D209" s="36">
        <f>D29</f>
        <v>596160</v>
      </c>
      <c r="E209" s="25">
        <f>E29</f>
        <v>187000</v>
      </c>
    </row>
    <row r="210" spans="1:5" ht="13.5">
      <c r="A210" s="12"/>
      <c r="B210" s="21" t="s">
        <v>7</v>
      </c>
      <c r="C210" s="25">
        <f>C203</f>
        <v>4159219</v>
      </c>
      <c r="D210" s="36">
        <f>D203</f>
        <v>596160</v>
      </c>
      <c r="E210" s="25">
        <f>E203</f>
        <v>187000</v>
      </c>
    </row>
    <row r="211" spans="1:5" ht="13.5">
      <c r="A211" s="12"/>
      <c r="B211" s="21" t="s">
        <v>142</v>
      </c>
      <c r="C211" s="25">
        <f>C209-C210</f>
        <v>0</v>
      </c>
      <c r="D211" s="36">
        <f>D209-D210</f>
        <v>0</v>
      </c>
      <c r="E211" s="25">
        <f>E209-E210</f>
        <v>0</v>
      </c>
    </row>
    <row r="212" spans="1:5" ht="12.75">
      <c r="A212" s="10"/>
      <c r="B212" s="11"/>
      <c r="C212" s="27"/>
      <c r="D212" s="1"/>
      <c r="E212" s="1"/>
    </row>
    <row r="213" spans="1:5" ht="12.75">
      <c r="A213" s="10"/>
      <c r="B213" s="11"/>
      <c r="C213" s="6"/>
      <c r="D213" s="1"/>
      <c r="E213" s="1"/>
    </row>
    <row r="214" spans="1:5" ht="12.75">
      <c r="A214" s="10"/>
      <c r="B214" s="11"/>
      <c r="C214" s="6"/>
      <c r="D214" s="1"/>
      <c r="E214" s="1"/>
    </row>
    <row r="215" spans="1:5" ht="12.75">
      <c r="A215" s="10"/>
      <c r="B215" s="11"/>
      <c r="C215" s="6"/>
      <c r="D215" s="1"/>
      <c r="E215" s="1"/>
    </row>
    <row r="216" spans="1:5" ht="12.75">
      <c r="A216" s="10"/>
      <c r="B216" s="11"/>
      <c r="C216" s="6"/>
      <c r="D216" s="1"/>
      <c r="E216" s="1"/>
    </row>
    <row r="217" spans="1:5" ht="12.75">
      <c r="A217" s="10"/>
      <c r="B217" s="11"/>
      <c r="C217" s="6"/>
      <c r="D217" s="1"/>
      <c r="E217" s="1"/>
    </row>
    <row r="218" spans="1:5" ht="12.75">
      <c r="A218" s="10"/>
      <c r="B218" s="11"/>
      <c r="C218" s="6"/>
      <c r="D218" s="1"/>
      <c r="E218" s="1"/>
    </row>
  </sheetData>
  <sheetProtection/>
  <mergeCells count="3">
    <mergeCell ref="A1:B1"/>
    <mergeCell ref="A5:B5"/>
    <mergeCell ref="A36:B36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MZOS</dc:creator>
  <cp:keywords/>
  <dc:description/>
  <cp:lastModifiedBy>Marina</cp:lastModifiedBy>
  <cp:lastPrinted>2014-12-19T07:49:57Z</cp:lastPrinted>
  <dcterms:created xsi:type="dcterms:W3CDTF">2010-12-21T07:15:33Z</dcterms:created>
  <dcterms:modified xsi:type="dcterms:W3CDTF">2014-12-19T07:51:32Z</dcterms:modified>
  <cp:category/>
  <cp:version/>
  <cp:contentType/>
  <cp:contentStatus/>
</cp:coreProperties>
</file>