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<sst xmlns="http://schemas.openxmlformats.org/spreadsheetml/2006/main" count="198" uniqueCount="178">
  <si>
    <t>RAČUN</t>
  </si>
  <si>
    <t>O P I S</t>
  </si>
  <si>
    <t>P R I H O D I</t>
  </si>
  <si>
    <t>PRIHODI OD KAMATA</t>
  </si>
  <si>
    <t>VLASTITI PRIHODI - OBRAZ. ODR.</t>
  </si>
  <si>
    <t>PRIH. OD OSN. POSL. VLAST. DJEL.</t>
  </si>
  <si>
    <t>DONACIJE</t>
  </si>
  <si>
    <t>PRIHODI POSLOVANJA</t>
  </si>
  <si>
    <t>R A S H O D I</t>
  </si>
  <si>
    <t>PLAĆE ZA REDOVNI RAD</t>
  </si>
  <si>
    <t>PLAĆE PO SUDSKIM PRESUDAMA</t>
  </si>
  <si>
    <t>PLAĆE ZA MENTORSTVO</t>
  </si>
  <si>
    <t>PLAĆE ZA OBRAZ. ODRASLIH</t>
  </si>
  <si>
    <t>PLAĆE ZA PREKOVREMENI RAD</t>
  </si>
  <si>
    <t>PLAĆE</t>
  </si>
  <si>
    <t>OTPREMNINE</t>
  </si>
  <si>
    <t>POMOĆI</t>
  </si>
  <si>
    <t>OSTALI RASHODI ZA ZAPOSLENE</t>
  </si>
  <si>
    <t>DOPRINOS ZA MIROV. OSIG.</t>
  </si>
  <si>
    <t>DOPRINOS ZA ZDRAV. OSIGUR.</t>
  </si>
  <si>
    <t>DOPRINOS ZA POS. ZDRAV. OSIG.</t>
  </si>
  <si>
    <t>DOPR. ZA ZDR. OSIG. PO PRESUDI</t>
  </si>
  <si>
    <t>DOPR. ZA ZDR. OS. UČENIKA I SL. P.</t>
  </si>
  <si>
    <t>DOPR. ZA ZDR. OS. ZA O.O.</t>
  </si>
  <si>
    <t>DOPRINOS ZA ZAPOŠLJAVANJE</t>
  </si>
  <si>
    <t>DOPR. ZA ZAPOŠLJ. - INVALIDI</t>
  </si>
  <si>
    <t>DOPR. ZA ZAPOŠLJ. - PO PRESUDI</t>
  </si>
  <si>
    <t>DOPR. ZA ZAP. - O.O. - INVALIDI</t>
  </si>
  <si>
    <t>DOPR. ZA ZAPOŠLJ. - O.O.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</si>
  <si>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</si>
  <si>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</si>
  <si>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</si>
  <si>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</si>
  <si>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</si>
  <si>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</si>
  <si>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</si>
  <si>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</si>
  <si>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</si>
  <si>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</si>
  <si>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</si>
  <si>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</si>
  <si>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</si>
  <si>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</si>
  <si>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</si>
  <si>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</si>
  <si>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</si>
  <si>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</si>
  <si>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PEDAGOŠKA DOKUMENTACIJA</t>
  </si>
  <si>
    <t>MATERIJAL ZA NASTAVU</t>
  </si>
  <si>
    <t>MATERIJAL ZA VJEŽBE</t>
  </si>
  <si>
    <t>NASTAVNI MATERIJAL</t>
  </si>
  <si>
    <t>UREDSKI  I OSTALI MATERIJAL</t>
  </si>
  <si>
    <t>MATERIJAL I SIROVINE</t>
  </si>
  <si>
    <t>ELEKTRIČNA ENERGIJA</t>
  </si>
  <si>
    <t>PLIN</t>
  </si>
  <si>
    <t>BENZIN I DIZEL GORIVO</t>
  </si>
  <si>
    <t>ENERGIJA</t>
  </si>
  <si>
    <t>MATER. ZA ODRŽ. - GRAĐ. OBJ.</t>
  </si>
  <si>
    <t>MATER. ZA ODRŽ.- INFOR. OP. U UČ.</t>
  </si>
  <si>
    <t>MATER. ZA ODRŽ.- OST. INF. OPR.</t>
  </si>
  <si>
    <t>MATER. ZA ODRŽ.- OST. OPR. U UČ.</t>
  </si>
  <si>
    <t>MATER. ZA ODRŽ.- OSTALE OPREME</t>
  </si>
  <si>
    <t>MATER. ZA ODRŽ.- OPREME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</si>
  <si>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</si>
  <si>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</si>
  <si>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</si>
  <si>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</si>
  <si>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</si>
  <si>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USLUGE INTERNETA</t>
  </si>
  <si>
    <t>POŠTARINA</t>
  </si>
  <si>
    <t>OST. USL. ZA KOM. - PRIJEVOZ</t>
  </si>
  <si>
    <t>USLUGE TEL., POŠTE I PRIJEVOZA</t>
  </si>
  <si>
    <t>USL. ODRŽAV. - GRAĐ. OBJEKATA</t>
  </si>
  <si>
    <t>USL. ODRŽAV. - INF. OP. U UČ.</t>
  </si>
  <si>
    <t>USL. ODRŽAV. - OST. INF. OPR.</t>
  </si>
  <si>
    <t>USL. ODRŽAV.- OST. OPR. U UČ.</t>
  </si>
  <si>
    <t>USL. ODRŽAV.- OSTALE OPREME</t>
  </si>
  <si>
    <t>USL. ODRŽAV. - OPREME</t>
  </si>
  <si>
    <t>USL. ODRŽAV.- PRIJEV. SREDSTAVA</t>
  </si>
  <si>
    <t>OSTALE USL. TEK. I INV. ODRŽ.</t>
  </si>
  <si>
    <t>USL. TEK. I INV. ODRŽAV.</t>
  </si>
  <si>
    <t>ELEKTRONSKI MEDIJI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</si>
  <si>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</si>
  <si>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</si>
  <si>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</si>
  <si>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</si>
  <si>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</si>
  <si>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</si>
  <si>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</si>
  <si>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DERATIZACIJA I DEZINSEKCIJA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</si>
  <si>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</si>
  <si>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</si>
  <si>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</si>
  <si>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</si>
  <si>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</si>
  <si>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</si>
  <si>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</si>
  <si>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</si>
  <si>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UGOVORI O DJELU - V.S. U NAST.</t>
  </si>
  <si>
    <t>USL. ODVJETNIKA I PRAV. SAVJ.</t>
  </si>
  <si>
    <t>REVIZORSKE USL.</t>
  </si>
  <si>
    <t>GEODETSKO KATASTARSKE USL.</t>
  </si>
  <si>
    <t>UGOVORI O DJELU - IZ VL. PRIH.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</si>
  <si>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</si>
  <si>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</si>
  <si>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</si>
  <si>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</si>
  <si>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</si>
  <si>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</si>
  <si>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</si>
  <si>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</si>
  <si>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</si>
  <si>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USL. KOD REGISTR. VOZILA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</si>
  <si>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</si>
  <si>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</si>
  <si>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</si>
  <si>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</si>
  <si>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</si>
  <si>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</si>
  <si>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</si>
  <si>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</si>
  <si>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</si>
  <si>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</si>
  <si>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</si>
  <si>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</si>
  <si>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</si>
  <si>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</si>
  <si>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</si>
  <si>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</si>
  <si>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</si>
  <si>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</si>
  <si>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</si>
  <si>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</si>
  <si>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</si>
  <si>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</si>
  <si>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</si>
  <si>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</si>
  <si>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</si>
  <si>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</si>
  <si>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</si>
  <si>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</si>
  <si>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</si>
  <si>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</si>
  <si>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</si>
  <si>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</si>
  <si>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</si>
  <si>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</si>
  <si>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</si>
  <si>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</si>
  <si>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</si>
  <si>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</si>
  <si>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</si>
  <si>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</si>
  <si>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</si>
  <si>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 xml:space="preserve">VLASTITI PRIHODI - ZAKUPNINE </t>
  </si>
  <si>
    <t>PRIHODI IZ DRŽ.PROR.ZA ZAPOSLENE</t>
  </si>
  <si>
    <t>PRIHODI IZ ŽUP.PROR.ZA MAT.RASH.</t>
  </si>
  <si>
    <t>PRIH.IZ DRŽ.PROR.ZA OST.NAMJ.</t>
  </si>
  <si>
    <t>PRIH.IZ GRADSKOG PRORAČUNA</t>
  </si>
  <si>
    <t>PRIH.ZA FINANC.RASH.POSL.</t>
  </si>
  <si>
    <t>OST.VL.PRIH.-KINO, KAZALIŠTE</t>
  </si>
  <si>
    <t>OST.VL.PRIH.-EKSKURZIJE</t>
  </si>
  <si>
    <t>OST.VL.PRIH.- UDŽBENICI, MAPE</t>
  </si>
  <si>
    <t>OST.VL.PRIH.- ŠKOLARINE, PRIJEPISI</t>
  </si>
  <si>
    <t>OST.VL.PRIH.- OSIGURANJE</t>
  </si>
  <si>
    <t>OST.VL.PRIH.- ŠTETE</t>
  </si>
  <si>
    <t>OST.VL.PRIH.- OSTALO</t>
  </si>
  <si>
    <t>OSTALI VLASTITI PRIHODI</t>
  </si>
  <si>
    <t>OST.NENAVED.RASH.ZA ZAPOSLENE</t>
  </si>
  <si>
    <t>REGRES ZA GODIŠNJI ODMOR</t>
  </si>
  <si>
    <t>VL.PRIHODI-IZDJELJCI RADIONICE</t>
  </si>
  <si>
    <t>PRIH.IZ ŽUP.PROR. ZA OSTALE NAMJENE</t>
  </si>
  <si>
    <t>OST.VL.PRIH.-FOTOGRAFIJE</t>
  </si>
  <si>
    <t>UKUPNI PRIHODI</t>
  </si>
  <si>
    <t>PREMIJE OSIG. OSTALE IMOVINE</t>
  </si>
  <si>
    <t>VLASTITI PRIHODI-</t>
  </si>
  <si>
    <t>UPRAVNE I ADMINISTRATIVNE PRIST.</t>
  </si>
  <si>
    <t xml:space="preserve"> FINANCIJSKI PLAN ZA 2013.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</si>
</sst>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1"/>
  <sheetViews>
    <sheetView tabSelected="1" workbookViewId="0" topLeftCell="A178">
      <selection activeCell="A166" sqref="A166:C166"/>
    </sheetView>
  </sheetViews>
  <sheetFormatPr defaultColWidth="9.140625" defaultRowHeight="12.75"/>
  <cols>
    <col min="1" max="1" width="7.8515625" style="7" customWidth="1"/>
    <col min="2" max="2" width="33.00390625" style="8" customWidth="1"/>
    <col min="3" max="3" width="16.57421875" style="4" customWidth="1"/>
    <col min="4" max="4" width="12.421875" style="0" customWidth="1"/>
  </cols>
  <sheetData>
    <row r="1" spans="1:2" ht="12.75">
      <c r="A1" s="32" t="s">
        <v>146</v>
      </c>
      <c r="B1" s="32"/>
    </row>
    <row r="2" ht="12.75">
      <c r="B2" s="6" t="s">
        <v>177</v>
      </c>
    </row>
    <row r="4" spans="1:3" ht="13.5">
      <c r="A4" s="11" t="s">
        <v>0</v>
      </c>
      <c r="B4" s="26" t="s">
        <v>1</v>
      </c>
      <c r="C4" s="27" t="s">
        <v>145</v>
      </c>
    </row>
    <row r="5" spans="1:3" ht="12.75">
      <c r="A5" s="33" t="s">
        <v>2</v>
      </c>
      <c r="B5" s="34"/>
      <c r="C5" s="1"/>
    </row>
    <row r="6" spans="1:3" ht="12.75">
      <c r="A6" s="11">
        <v>64123</v>
      </c>
      <c r="B6" s="2" t="s">
        <v>3</v>
      </c>
      <c r="C6" s="5"/>
    </row>
    <row r="7" spans="1:3" ht="12.75">
      <c r="A7" s="9">
        <v>661511</v>
      </c>
      <c r="B7" s="1" t="s">
        <v>4</v>
      </c>
      <c r="C7" s="5">
        <v>15000</v>
      </c>
    </row>
    <row r="8" spans="1:3" ht="12.75">
      <c r="A8" s="9">
        <v>661512</v>
      </c>
      <c r="B8" s="1" t="s">
        <v>170</v>
      </c>
      <c r="C8" s="5">
        <v>5000</v>
      </c>
    </row>
    <row r="9" spans="1:3" ht="12.75">
      <c r="A9" s="9">
        <v>661521</v>
      </c>
      <c r="B9" s="1" t="s">
        <v>154</v>
      </c>
      <c r="C9" s="5">
        <v>600</v>
      </c>
    </row>
    <row r="10" spans="1:3" ht="12.75">
      <c r="A10" s="9">
        <v>661522</v>
      </c>
      <c r="B10" s="1" t="s">
        <v>175</v>
      </c>
      <c r="C10" s="5"/>
    </row>
    <row r="11" spans="1:3" ht="12.75">
      <c r="A11" s="11">
        <v>661</v>
      </c>
      <c r="B11" s="2" t="s">
        <v>5</v>
      </c>
      <c r="C11" s="25">
        <f>SUM(C7:C9)</f>
        <v>20600</v>
      </c>
    </row>
    <row r="12" spans="1:3" ht="12.75">
      <c r="A12" s="9">
        <v>66314</v>
      </c>
      <c r="B12" s="2" t="s">
        <v>6</v>
      </c>
      <c r="C12" s="25"/>
    </row>
    <row r="13" spans="1:3" ht="12.75">
      <c r="A13" s="9">
        <v>67111</v>
      </c>
      <c r="B13" s="1" t="s">
        <v>155</v>
      </c>
      <c r="C13" s="5">
        <v>4471536</v>
      </c>
    </row>
    <row r="14" spans="1:3" ht="12.75">
      <c r="A14" s="9">
        <v>67112</v>
      </c>
      <c r="B14" s="1" t="s">
        <v>156</v>
      </c>
      <c r="C14" s="5">
        <v>596141</v>
      </c>
    </row>
    <row r="15" spans="1:3" ht="12.75">
      <c r="A15" s="9">
        <v>67114</v>
      </c>
      <c r="B15" s="1" t="s">
        <v>157</v>
      </c>
      <c r="C15" s="5">
        <v>7000</v>
      </c>
    </row>
    <row r="16" spans="1:3" ht="12.75">
      <c r="A16" s="9">
        <v>67115</v>
      </c>
      <c r="B16" s="1" t="s">
        <v>171</v>
      </c>
      <c r="C16" s="5"/>
    </row>
    <row r="17" spans="1:3" ht="12.75">
      <c r="A17" s="9">
        <v>67118</v>
      </c>
      <c r="B17" s="1" t="s">
        <v>158</v>
      </c>
      <c r="C17" s="5"/>
    </row>
    <row r="18" spans="1:3" ht="12.75">
      <c r="A18" s="11">
        <v>671</v>
      </c>
      <c r="B18" s="2" t="s">
        <v>159</v>
      </c>
      <c r="C18" s="25">
        <f>SUM(C13:C17)</f>
        <v>5074677</v>
      </c>
    </row>
    <row r="19" spans="1:3" ht="12.75">
      <c r="A19" s="9">
        <v>68311</v>
      </c>
      <c r="B19" s="1" t="s">
        <v>160</v>
      </c>
      <c r="C19" s="5">
        <v>29000</v>
      </c>
    </row>
    <row r="20" spans="1:3" ht="12.75">
      <c r="A20" s="9">
        <v>68312</v>
      </c>
      <c r="B20" s="1" t="s">
        <v>161</v>
      </c>
      <c r="C20" s="5">
        <v>6000</v>
      </c>
    </row>
    <row r="21" spans="1:3" ht="12.75">
      <c r="A21" s="9">
        <v>68313</v>
      </c>
      <c r="B21" s="1" t="s">
        <v>162</v>
      </c>
      <c r="C21" s="5">
        <v>22000</v>
      </c>
    </row>
    <row r="22" spans="1:3" ht="12.75">
      <c r="A22" s="9">
        <v>68314</v>
      </c>
      <c r="B22" s="3" t="s">
        <v>163</v>
      </c>
      <c r="C22" s="5"/>
    </row>
    <row r="23" spans="1:3" ht="12.75">
      <c r="A23" s="9">
        <v>68315</v>
      </c>
      <c r="B23" s="3" t="s">
        <v>164</v>
      </c>
      <c r="C23" s="5">
        <v>8000</v>
      </c>
    </row>
    <row r="24" spans="1:3" ht="12.75">
      <c r="A24" s="9">
        <v>68316</v>
      </c>
      <c r="B24" s="3" t="s">
        <v>172</v>
      </c>
      <c r="C24" s="5"/>
    </row>
    <row r="25" spans="1:3" ht="12.75">
      <c r="A25" s="9">
        <v>68317</v>
      </c>
      <c r="B25" s="3" t="s">
        <v>165</v>
      </c>
      <c r="C25" s="5">
        <v>1500</v>
      </c>
    </row>
    <row r="26" spans="1:3" ht="12.75">
      <c r="A26" s="9">
        <v>68318</v>
      </c>
      <c r="B26" s="1" t="s">
        <v>166</v>
      </c>
      <c r="C26" s="5">
        <v>1500</v>
      </c>
    </row>
    <row r="27" spans="1:3" ht="12.75">
      <c r="A27" s="11">
        <v>683</v>
      </c>
      <c r="B27" s="2" t="s">
        <v>167</v>
      </c>
      <c r="C27" s="25">
        <f>SUM(C19:C26)</f>
        <v>68000</v>
      </c>
    </row>
    <row r="28" spans="1:3" ht="12.75">
      <c r="A28" s="11">
        <v>6</v>
      </c>
      <c r="B28" s="2" t="s">
        <v>7</v>
      </c>
      <c r="C28" s="25">
        <f>C11+C12+C18+C27</f>
        <v>5163277</v>
      </c>
    </row>
    <row r="29" spans="1:3" ht="12.75">
      <c r="A29" s="11"/>
      <c r="B29" s="12"/>
      <c r="C29" s="5"/>
    </row>
    <row r="30" spans="1:3" ht="12.75">
      <c r="A30" s="11"/>
      <c r="B30" s="12"/>
      <c r="C30" s="5"/>
    </row>
    <row r="31" spans="1:3" ht="12.75">
      <c r="A31" s="11"/>
      <c r="B31" s="28" t="s">
        <v>173</v>
      </c>
      <c r="C31" s="25">
        <f>C28</f>
        <v>5163277</v>
      </c>
    </row>
    <row r="32" spans="1:3" ht="12.75">
      <c r="A32" s="11"/>
      <c r="B32" s="12"/>
      <c r="C32" s="5"/>
    </row>
    <row r="33" spans="1:3" ht="12.75">
      <c r="A33" s="11"/>
      <c r="B33" s="12"/>
      <c r="C33" s="5"/>
    </row>
    <row r="34" spans="1:3" ht="12.75">
      <c r="A34" s="11"/>
      <c r="B34" s="12"/>
      <c r="C34" s="5"/>
    </row>
    <row r="35" spans="1:3" ht="12.75">
      <c r="A35" s="11"/>
      <c r="B35" s="12"/>
      <c r="C35" s="5"/>
    </row>
    <row r="36" spans="1:3" ht="12.75">
      <c r="A36" s="9"/>
      <c r="B36" s="10"/>
      <c r="C36" s="5"/>
    </row>
    <row r="37" spans="1:3" ht="12.75">
      <c r="A37" s="9"/>
      <c r="B37" s="10"/>
      <c r="C37" s="5"/>
    </row>
    <row r="38" spans="1:3" ht="12.75">
      <c r="A38" s="35" t="s">
        <v>8</v>
      </c>
      <c r="B38" s="36"/>
      <c r="C38" s="29"/>
    </row>
    <row r="39" spans="1:3" ht="13.5">
      <c r="A39" s="11" t="s">
        <v>0</v>
      </c>
      <c r="B39" s="26" t="s">
        <v>1</v>
      </c>
      <c r="C39" s="27" t="s">
        <v>145</v>
      </c>
    </row>
    <row r="40" spans="1:3" ht="12.75">
      <c r="A40" s="15">
        <v>31111</v>
      </c>
      <c r="B40" s="16" t="s">
        <v>9</v>
      </c>
      <c r="C40" s="30">
        <v>3624653</v>
      </c>
    </row>
    <row r="41" spans="1:3" ht="12.75">
      <c r="A41" s="9">
        <v>31113</v>
      </c>
      <c r="B41" s="10" t="s">
        <v>10</v>
      </c>
      <c r="C41" s="5"/>
    </row>
    <row r="42" spans="1:3" ht="12.75">
      <c r="A42" s="9">
        <v>31117</v>
      </c>
      <c r="B42" s="10" t="s">
        <v>11</v>
      </c>
      <c r="C42" s="5">
        <v>18000</v>
      </c>
    </row>
    <row r="43" spans="1:3" ht="12.75">
      <c r="A43" s="9">
        <v>31119</v>
      </c>
      <c r="B43" s="10" t="s">
        <v>12</v>
      </c>
      <c r="C43" s="5">
        <v>12000</v>
      </c>
    </row>
    <row r="44" spans="1:3" ht="13.5">
      <c r="A44" s="11">
        <v>3111</v>
      </c>
      <c r="B44" s="21" t="s">
        <v>9</v>
      </c>
      <c r="C44" s="25">
        <f>SUM(C40:C43)</f>
        <v>3654653</v>
      </c>
    </row>
    <row r="45" spans="1:3" ht="13.5">
      <c r="A45" s="11">
        <v>31131</v>
      </c>
      <c r="B45" s="21" t="s">
        <v>13</v>
      </c>
      <c r="C45" s="5">
        <v>100000</v>
      </c>
    </row>
    <row r="46" spans="1:3" ht="13.5">
      <c r="A46" s="11">
        <v>311</v>
      </c>
      <c r="B46" s="21" t="s">
        <v>14</v>
      </c>
      <c r="C46" s="25">
        <f>SUM(C44:C45)</f>
        <v>3754653</v>
      </c>
    </row>
    <row r="47" spans="1:3" ht="12.75">
      <c r="A47" s="9">
        <v>31212</v>
      </c>
      <c r="B47" s="10" t="s">
        <v>147</v>
      </c>
      <c r="C47" s="5">
        <v>25000</v>
      </c>
    </row>
    <row r="48" spans="1:3" ht="12.75">
      <c r="A48" s="9">
        <v>31213</v>
      </c>
      <c r="B48" s="10" t="s">
        <v>148</v>
      </c>
      <c r="C48" s="5">
        <v>65000</v>
      </c>
    </row>
    <row r="49" spans="1:3" ht="12.75">
      <c r="A49" s="9">
        <v>31214</v>
      </c>
      <c r="B49" s="10" t="s">
        <v>15</v>
      </c>
      <c r="C49" s="5">
        <v>12000</v>
      </c>
    </row>
    <row r="50" spans="1:3" ht="12.75">
      <c r="A50" s="9">
        <v>31215</v>
      </c>
      <c r="B50" s="10" t="s">
        <v>16</v>
      </c>
      <c r="C50" s="5">
        <v>8000</v>
      </c>
    </row>
    <row r="51" spans="1:3" ht="12.75">
      <c r="A51" s="9">
        <v>31216</v>
      </c>
      <c r="B51" s="10" t="s">
        <v>169</v>
      </c>
      <c r="C51" s="5">
        <v>50000</v>
      </c>
    </row>
    <row r="52" spans="1:3" ht="12.75">
      <c r="A52" s="9">
        <v>31219</v>
      </c>
      <c r="B52" s="3" t="s">
        <v>168</v>
      </c>
      <c r="C52" s="5"/>
    </row>
    <row r="53" spans="1:3" ht="13.5">
      <c r="A53" s="11">
        <v>312</v>
      </c>
      <c r="B53" s="21" t="s">
        <v>17</v>
      </c>
      <c r="C53" s="25">
        <f>SUM(C47:C52)</f>
        <v>160000</v>
      </c>
    </row>
    <row r="54" spans="1:3" ht="13.5">
      <c r="A54" s="11">
        <v>3131</v>
      </c>
      <c r="B54" s="21" t="s">
        <v>18</v>
      </c>
      <c r="C54" s="5"/>
    </row>
    <row r="55" spans="1:3" ht="12.75">
      <c r="A55" s="9">
        <v>31321</v>
      </c>
      <c r="B55" s="10" t="s">
        <v>19</v>
      </c>
      <c r="C55" s="5">
        <v>486545</v>
      </c>
    </row>
    <row r="56" spans="1:3" ht="13.5">
      <c r="A56" s="11" t="s">
        <v>0</v>
      </c>
      <c r="B56" s="26" t="s">
        <v>1</v>
      </c>
      <c r="C56" s="27" t="s">
        <v>145</v>
      </c>
    </row>
    <row r="57" spans="1:3" ht="12.75">
      <c r="A57" s="9">
        <v>31322</v>
      </c>
      <c r="B57" s="10" t="s">
        <v>20</v>
      </c>
      <c r="C57" s="5">
        <v>18713</v>
      </c>
    </row>
    <row r="58" spans="1:3" ht="12.75">
      <c r="A58" s="9">
        <v>31323</v>
      </c>
      <c r="B58" s="10" t="s">
        <v>21</v>
      </c>
      <c r="C58" s="5"/>
    </row>
    <row r="59" spans="1:3" ht="12.75">
      <c r="A59" s="9">
        <v>31328</v>
      </c>
      <c r="B59" s="10" t="s">
        <v>22</v>
      </c>
      <c r="C59" s="5"/>
    </row>
    <row r="60" spans="1:3" ht="12.75">
      <c r="A60" s="9">
        <v>31329</v>
      </c>
      <c r="B60" s="10" t="s">
        <v>23</v>
      </c>
      <c r="C60" s="5">
        <v>1560</v>
      </c>
    </row>
    <row r="61" spans="1:3" ht="13.5">
      <c r="A61" s="11">
        <v>3132</v>
      </c>
      <c r="B61" s="31" t="s">
        <v>19</v>
      </c>
      <c r="C61" s="25">
        <f>SUM(C55:C60)</f>
        <v>506818</v>
      </c>
    </row>
    <row r="62" spans="1:3" ht="12.75">
      <c r="A62" s="15">
        <v>31332</v>
      </c>
      <c r="B62" s="16" t="s">
        <v>24</v>
      </c>
      <c r="C62" s="5">
        <v>59882</v>
      </c>
    </row>
    <row r="63" spans="1:3" ht="12.75">
      <c r="A63" s="9">
        <v>31333</v>
      </c>
      <c r="B63" s="10" t="s">
        <v>25</v>
      </c>
      <c r="C63" s="5">
        <v>3743</v>
      </c>
    </row>
    <row r="64" spans="1:3" ht="12.75">
      <c r="A64" s="9">
        <v>31334</v>
      </c>
      <c r="B64" s="10" t="s">
        <v>26</v>
      </c>
      <c r="C64" s="5"/>
    </row>
    <row r="65" spans="1:3" ht="12.75">
      <c r="A65" s="9">
        <v>31338</v>
      </c>
      <c r="B65" s="10" t="s">
        <v>27</v>
      </c>
      <c r="C65" s="5">
        <v>60</v>
      </c>
    </row>
    <row r="66" spans="1:3" ht="12.75">
      <c r="A66" s="9">
        <v>31339</v>
      </c>
      <c r="B66" s="10" t="s">
        <v>28</v>
      </c>
      <c r="C66" s="5">
        <v>204</v>
      </c>
    </row>
    <row r="67" spans="1:3" ht="13.5">
      <c r="A67" s="11">
        <v>3133</v>
      </c>
      <c r="B67" s="21" t="s">
        <v>24</v>
      </c>
      <c r="C67" s="25">
        <f>SUM(C62:C66)</f>
        <v>63889</v>
      </c>
    </row>
    <row r="68" spans="1:3" ht="13.5">
      <c r="A68" s="11">
        <v>313</v>
      </c>
      <c r="B68" s="21" t="s">
        <v>29</v>
      </c>
      <c r="C68" s="25">
        <f>C61+C67</f>
        <v>570707</v>
      </c>
    </row>
    <row r="69" spans="1:3" ht="12.75">
      <c r="A69" s="9">
        <v>32111</v>
      </c>
      <c r="B69" s="10" t="s">
        <v>30</v>
      </c>
      <c r="C69" s="5">
        <v>12060</v>
      </c>
    </row>
    <row r="70" spans="1:3" ht="12.75">
      <c r="A70" s="9">
        <v>32112</v>
      </c>
      <c r="B70" s="10" t="s">
        <v>31</v>
      </c>
      <c r="C70" s="5"/>
    </row>
    <row r="71" spans="1:3" ht="12.75">
      <c r="A71" s="9">
        <v>32113</v>
      </c>
      <c r="B71" s="10" t="s">
        <v>32</v>
      </c>
      <c r="C71" s="5">
        <v>4000</v>
      </c>
    </row>
    <row r="72" spans="1:3" ht="12.75">
      <c r="A72" s="9">
        <v>32114</v>
      </c>
      <c r="B72" s="10" t="s">
        <v>33</v>
      </c>
      <c r="C72" s="5"/>
    </row>
    <row r="73" spans="1:3" ht="12.75">
      <c r="A73" s="9">
        <v>32115</v>
      </c>
      <c r="B73" s="10" t="s">
        <v>34</v>
      </c>
      <c r="C73" s="5">
        <v>8500</v>
      </c>
    </row>
    <row r="74" spans="1:3" ht="12.75">
      <c r="A74" s="9">
        <v>32116</v>
      </c>
      <c r="B74" s="10" t="s">
        <v>35</v>
      </c>
      <c r="C74" s="5"/>
    </row>
    <row r="75" spans="1:3" ht="12.75">
      <c r="A75" s="11">
        <v>3211</v>
      </c>
      <c r="B75" s="12" t="s">
        <v>36</v>
      </c>
      <c r="C75" s="25">
        <f>SUM(C69:C74)</f>
        <v>24560</v>
      </c>
    </row>
    <row r="76" spans="1:3" ht="12.75">
      <c r="A76" s="11">
        <v>32121</v>
      </c>
      <c r="B76" s="12" t="s">
        <v>37</v>
      </c>
      <c r="C76" s="25">
        <v>150500</v>
      </c>
    </row>
    <row r="77" spans="1:3" ht="12.75">
      <c r="A77" s="9">
        <v>32131</v>
      </c>
      <c r="B77" s="10" t="s">
        <v>38</v>
      </c>
      <c r="C77" s="5">
        <v>2000</v>
      </c>
    </row>
    <row r="78" spans="1:3" ht="12.75">
      <c r="A78" s="9">
        <v>32132</v>
      </c>
      <c r="B78" s="10" t="s">
        <v>39</v>
      </c>
      <c r="C78" s="5"/>
    </row>
    <row r="79" spans="1:3" ht="12.75">
      <c r="A79" s="11">
        <v>3213</v>
      </c>
      <c r="B79" s="12" t="s">
        <v>40</v>
      </c>
      <c r="C79" s="25">
        <f>C77+C78</f>
        <v>2000</v>
      </c>
    </row>
    <row r="80" spans="1:3" ht="12.75">
      <c r="A80" s="11">
        <v>321</v>
      </c>
      <c r="B80" s="12" t="s">
        <v>41</v>
      </c>
      <c r="C80" s="25">
        <f>C75+C76+C79</f>
        <v>177060</v>
      </c>
    </row>
    <row r="81" spans="1:3" ht="12.75">
      <c r="A81" s="9">
        <v>32211</v>
      </c>
      <c r="B81" s="10" t="s">
        <v>42</v>
      </c>
      <c r="C81" s="5">
        <v>8000</v>
      </c>
    </row>
    <row r="82" spans="1:3" ht="12.75">
      <c r="A82" s="9">
        <v>32212</v>
      </c>
      <c r="B82" s="10" t="s">
        <v>43</v>
      </c>
      <c r="C82" s="5">
        <v>25500</v>
      </c>
    </row>
    <row r="83" spans="1:3" ht="12.75">
      <c r="A83" s="9">
        <v>32214</v>
      </c>
      <c r="B83" s="10" t="s">
        <v>44</v>
      </c>
      <c r="C83" s="5">
        <v>8000</v>
      </c>
    </row>
    <row r="84" spans="1:3" ht="12.75">
      <c r="A84" s="9">
        <v>32216</v>
      </c>
      <c r="B84" s="10" t="s">
        <v>46</v>
      </c>
      <c r="C84" s="5">
        <v>7000</v>
      </c>
    </row>
    <row r="85" spans="1:3" ht="12.75">
      <c r="A85" s="9">
        <v>322191</v>
      </c>
      <c r="B85" s="10" t="s">
        <v>47</v>
      </c>
      <c r="C85" s="5">
        <v>6200</v>
      </c>
    </row>
    <row r="86" spans="1:3" ht="12.75">
      <c r="A86" s="9">
        <v>322192</v>
      </c>
      <c r="B86" s="10" t="s">
        <v>48</v>
      </c>
      <c r="C86" s="5">
        <v>5000</v>
      </c>
    </row>
    <row r="87" spans="1:3" ht="12.75">
      <c r="A87" s="9">
        <v>322193</v>
      </c>
      <c r="B87" s="10" t="s">
        <v>49</v>
      </c>
      <c r="C87" s="5">
        <v>12176</v>
      </c>
    </row>
    <row r="88" spans="1:3" ht="13.5">
      <c r="A88" s="11">
        <v>32219</v>
      </c>
      <c r="B88" s="21" t="s">
        <v>50</v>
      </c>
      <c r="C88" s="25">
        <f>SUM(C85:C87)</f>
        <v>23376</v>
      </c>
    </row>
    <row r="89" spans="1:3" ht="13.5">
      <c r="A89" s="11">
        <v>3221</v>
      </c>
      <c r="B89" s="21" t="s">
        <v>51</v>
      </c>
      <c r="C89" s="25">
        <f>SUM(C81:C84)+C88</f>
        <v>71876</v>
      </c>
    </row>
    <row r="90" spans="1:3" ht="12.75">
      <c r="A90" s="11">
        <v>3222</v>
      </c>
      <c r="B90" s="12" t="s">
        <v>52</v>
      </c>
      <c r="C90" s="5"/>
    </row>
    <row r="91" spans="1:3" ht="12.75">
      <c r="A91" s="9">
        <v>32231</v>
      </c>
      <c r="B91" s="10" t="s">
        <v>53</v>
      </c>
      <c r="C91" s="5">
        <v>36000</v>
      </c>
    </row>
    <row r="92" spans="1:3" ht="12.75">
      <c r="A92" s="9">
        <v>32233</v>
      </c>
      <c r="B92" s="10" t="s">
        <v>54</v>
      </c>
      <c r="C92" s="5">
        <v>97675</v>
      </c>
    </row>
    <row r="93" spans="1:3" ht="12.75">
      <c r="A93" s="9">
        <v>32234</v>
      </c>
      <c r="B93" s="10" t="s">
        <v>55</v>
      </c>
      <c r="C93" s="5"/>
    </row>
    <row r="94" spans="1:3" ht="13.5">
      <c r="A94" s="11">
        <v>3223</v>
      </c>
      <c r="B94" s="21" t="s">
        <v>56</v>
      </c>
      <c r="C94" s="25">
        <f>SUM(C91:C93)</f>
        <v>133675</v>
      </c>
    </row>
    <row r="95" spans="1:3" ht="12.75">
      <c r="A95" s="9">
        <v>32241</v>
      </c>
      <c r="B95" s="10" t="s">
        <v>57</v>
      </c>
      <c r="C95" s="5"/>
    </row>
    <row r="96" spans="1:3" ht="12.75">
      <c r="A96" s="9">
        <v>322421</v>
      </c>
      <c r="B96" s="10" t="s">
        <v>58</v>
      </c>
      <c r="C96" s="5">
        <v>2000</v>
      </c>
    </row>
    <row r="97" spans="1:3" ht="12.75">
      <c r="A97" s="9">
        <v>322422</v>
      </c>
      <c r="B97" s="10" t="s">
        <v>59</v>
      </c>
      <c r="C97" s="5">
        <v>8000</v>
      </c>
    </row>
    <row r="98" spans="1:3" ht="12.75">
      <c r="A98" s="9">
        <v>322423</v>
      </c>
      <c r="B98" s="10" t="s">
        <v>60</v>
      </c>
      <c r="C98" s="5">
        <v>2500</v>
      </c>
    </row>
    <row r="99" spans="1:3" ht="12.75">
      <c r="A99" s="9">
        <v>322424</v>
      </c>
      <c r="B99" s="10" t="s">
        <v>61</v>
      </c>
      <c r="C99" s="5">
        <v>6016</v>
      </c>
    </row>
    <row r="100" spans="1:3" ht="13.5">
      <c r="A100" s="11">
        <v>32242</v>
      </c>
      <c r="B100" s="21" t="s">
        <v>62</v>
      </c>
      <c r="C100" s="25">
        <f>SUM(C96:C99)</f>
        <v>18516</v>
      </c>
    </row>
    <row r="101" spans="1:3" ht="12.75">
      <c r="A101" s="9">
        <v>32244</v>
      </c>
      <c r="B101" s="10" t="s">
        <v>63</v>
      </c>
      <c r="C101" s="5"/>
    </row>
    <row r="102" spans="1:3" ht="13.5">
      <c r="A102" s="11">
        <v>3224</v>
      </c>
      <c r="B102" s="21" t="s">
        <v>64</v>
      </c>
      <c r="C102" s="25">
        <f>C100+C95+C101</f>
        <v>18516</v>
      </c>
    </row>
    <row r="103" spans="1:3" ht="12.75">
      <c r="A103" s="11">
        <v>32251</v>
      </c>
      <c r="B103" s="12" t="s">
        <v>65</v>
      </c>
      <c r="C103" s="5">
        <v>1000</v>
      </c>
    </row>
    <row r="104" spans="1:3" ht="12.75">
      <c r="A104" s="9">
        <v>32271</v>
      </c>
      <c r="B104" s="10" t="s">
        <v>45</v>
      </c>
      <c r="C104" s="5">
        <v>2500</v>
      </c>
    </row>
    <row r="105" spans="1:3" ht="13.5">
      <c r="A105" s="11">
        <v>322</v>
      </c>
      <c r="B105" s="21" t="s">
        <v>66</v>
      </c>
      <c r="C105" s="25">
        <f>C89+C94+C102+C103+C104</f>
        <v>227567</v>
      </c>
    </row>
    <row r="106" spans="1:3" ht="12.75">
      <c r="A106" s="15">
        <v>32311</v>
      </c>
      <c r="B106" s="16" t="s">
        <v>67</v>
      </c>
      <c r="C106" s="5">
        <v>16500</v>
      </c>
    </row>
    <row r="107" spans="1:3" ht="12.75">
      <c r="A107" s="9">
        <v>32312</v>
      </c>
      <c r="B107" s="10" t="s">
        <v>68</v>
      </c>
      <c r="C107" s="5"/>
    </row>
    <row r="108" spans="1:3" ht="12.75">
      <c r="A108" s="9">
        <v>32313</v>
      </c>
      <c r="B108" s="10" t="s">
        <v>69</v>
      </c>
      <c r="C108" s="5">
        <v>8500</v>
      </c>
    </row>
    <row r="109" spans="1:3" ht="12.75">
      <c r="A109" s="9">
        <v>32319</v>
      </c>
      <c r="B109" s="10" t="s">
        <v>70</v>
      </c>
      <c r="C109" s="5">
        <v>17320</v>
      </c>
    </row>
    <row r="110" spans="1:3" ht="13.5">
      <c r="A110" s="11">
        <v>3231</v>
      </c>
      <c r="B110" s="21" t="s">
        <v>71</v>
      </c>
      <c r="C110" s="25">
        <f>SUM(C106:C109)</f>
        <v>42320</v>
      </c>
    </row>
    <row r="111" spans="1:3" ht="13.5">
      <c r="A111" s="11" t="s">
        <v>0</v>
      </c>
      <c r="B111" s="26" t="s">
        <v>1</v>
      </c>
      <c r="C111" s="27" t="s">
        <v>145</v>
      </c>
    </row>
    <row r="112" spans="1:3" ht="12.75">
      <c r="A112" s="9">
        <v>32321</v>
      </c>
      <c r="B112" s="10" t="s">
        <v>72</v>
      </c>
      <c r="C112" s="5"/>
    </row>
    <row r="113" spans="1:3" ht="12.75">
      <c r="A113" s="9">
        <v>323221</v>
      </c>
      <c r="B113" s="10" t="s">
        <v>73</v>
      </c>
      <c r="C113" s="5">
        <v>1000</v>
      </c>
    </row>
    <row r="114" spans="1:3" ht="12.75">
      <c r="A114" s="9">
        <v>323222</v>
      </c>
      <c r="B114" s="10" t="s">
        <v>74</v>
      </c>
      <c r="C114" s="5">
        <v>6500</v>
      </c>
    </row>
    <row r="115" spans="1:3" ht="12.75">
      <c r="A115" s="9">
        <v>323223</v>
      </c>
      <c r="B115" s="10" t="s">
        <v>75</v>
      </c>
      <c r="C115" s="5">
        <v>500</v>
      </c>
    </row>
    <row r="116" spans="1:3" ht="13.5" thickBot="1">
      <c r="A116" s="17">
        <v>323224</v>
      </c>
      <c r="B116" s="18" t="s">
        <v>76</v>
      </c>
      <c r="C116" s="5">
        <v>9000</v>
      </c>
    </row>
    <row r="117" spans="1:3" ht="13.5">
      <c r="A117" s="14">
        <v>32322</v>
      </c>
      <c r="B117" s="22" t="s">
        <v>77</v>
      </c>
      <c r="C117" s="25">
        <f>SUM(C113:C116)</f>
        <v>17000</v>
      </c>
    </row>
    <row r="118" spans="1:3" ht="12.75">
      <c r="A118" s="9">
        <v>32323</v>
      </c>
      <c r="B118" s="10" t="s">
        <v>78</v>
      </c>
      <c r="C118" s="5"/>
    </row>
    <row r="119" spans="1:3" ht="12.75">
      <c r="A119" s="9">
        <v>32329</v>
      </c>
      <c r="B119" s="10" t="s">
        <v>79</v>
      </c>
      <c r="C119" s="5">
        <v>2000</v>
      </c>
    </row>
    <row r="120" spans="1:3" ht="13.5">
      <c r="A120" s="11">
        <v>3232</v>
      </c>
      <c r="B120" s="21" t="s">
        <v>80</v>
      </c>
      <c r="C120" s="25">
        <f>SUM(C117+C112+C119)</f>
        <v>19000</v>
      </c>
    </row>
    <row r="121" spans="1:3" ht="12.75">
      <c r="A121" s="9">
        <v>32331</v>
      </c>
      <c r="B121" s="10" t="s">
        <v>81</v>
      </c>
      <c r="C121" s="5"/>
    </row>
    <row r="122" spans="1:3" ht="12.75">
      <c r="A122" s="9">
        <v>32332</v>
      </c>
      <c r="B122" s="10" t="s">
        <v>82</v>
      </c>
      <c r="C122" s="5">
        <v>2500</v>
      </c>
    </row>
    <row r="123" spans="1:3" ht="12.75">
      <c r="A123" s="9">
        <v>32333</v>
      </c>
      <c r="B123" s="10" t="s">
        <v>83</v>
      </c>
      <c r="C123" s="5"/>
    </row>
    <row r="124" spans="1:3" ht="12.75">
      <c r="A124" s="9">
        <v>32334</v>
      </c>
      <c r="B124" s="10" t="s">
        <v>84</v>
      </c>
      <c r="C124" s="5"/>
    </row>
    <row r="125" spans="1:3" ht="12.75">
      <c r="A125" s="9">
        <v>32339</v>
      </c>
      <c r="B125" s="10" t="s">
        <v>85</v>
      </c>
      <c r="C125" s="5">
        <v>1000</v>
      </c>
    </row>
    <row r="126" spans="1:3" ht="13.5">
      <c r="A126" s="11">
        <v>3233</v>
      </c>
      <c r="B126" s="21" t="s">
        <v>86</v>
      </c>
      <c r="C126" s="25">
        <f>SUM(C121:C125)</f>
        <v>3500</v>
      </c>
    </row>
    <row r="127" spans="1:3" ht="12.75">
      <c r="A127" s="9">
        <v>32341</v>
      </c>
      <c r="B127" s="10" t="s">
        <v>87</v>
      </c>
      <c r="C127" s="5">
        <v>8000</v>
      </c>
    </row>
    <row r="128" spans="1:3" ht="12.75">
      <c r="A128" s="9">
        <v>32342</v>
      </c>
      <c r="B128" s="10" t="s">
        <v>88</v>
      </c>
      <c r="C128" s="5">
        <v>22000</v>
      </c>
    </row>
    <row r="129" spans="1:3" ht="12.75">
      <c r="A129" s="9">
        <v>32343</v>
      </c>
      <c r="B129" s="10" t="s">
        <v>89</v>
      </c>
      <c r="C129" s="5"/>
    </row>
    <row r="130" spans="1:3" ht="12.75">
      <c r="A130" s="9">
        <v>32344</v>
      </c>
      <c r="B130" s="10" t="s">
        <v>90</v>
      </c>
      <c r="C130" s="5">
        <v>1000</v>
      </c>
    </row>
    <row r="131" spans="1:3" ht="12.75">
      <c r="A131" s="9">
        <v>32349</v>
      </c>
      <c r="B131" s="10" t="s">
        <v>93</v>
      </c>
      <c r="C131" s="5">
        <v>5000</v>
      </c>
    </row>
    <row r="132" spans="1:3" ht="13.5">
      <c r="A132" s="11">
        <v>3234</v>
      </c>
      <c r="B132" s="21" t="s">
        <v>94</v>
      </c>
      <c r="C132" s="25">
        <f>SUM(C127:C131)</f>
        <v>36000</v>
      </c>
    </row>
    <row r="133" spans="1:3" ht="12.75">
      <c r="A133" s="11">
        <v>32352</v>
      </c>
      <c r="B133" s="12" t="s">
        <v>95</v>
      </c>
      <c r="C133" s="25">
        <v>70000</v>
      </c>
    </row>
    <row r="134" spans="1:3" ht="12.75">
      <c r="A134" s="11">
        <v>32361</v>
      </c>
      <c r="B134" s="12" t="s">
        <v>96</v>
      </c>
      <c r="C134" s="25">
        <v>15000</v>
      </c>
    </row>
    <row r="135" spans="1:3" ht="12.75">
      <c r="A135" s="9">
        <v>32371</v>
      </c>
      <c r="B135" s="10" t="s">
        <v>97</v>
      </c>
      <c r="C135" s="5"/>
    </row>
    <row r="136" spans="1:3" ht="12.75">
      <c r="A136" s="9">
        <v>32372</v>
      </c>
      <c r="B136" s="10" t="s">
        <v>98</v>
      </c>
      <c r="C136" s="5"/>
    </row>
    <row r="137" spans="1:3" ht="12.75">
      <c r="A137" s="9">
        <v>32373</v>
      </c>
      <c r="B137" s="10" t="s">
        <v>99</v>
      </c>
      <c r="C137" s="5"/>
    </row>
    <row r="138" spans="1:3" ht="12.75">
      <c r="A138" s="9">
        <v>32374</v>
      </c>
      <c r="B138" s="10" t="s">
        <v>100</v>
      </c>
      <c r="C138" s="5"/>
    </row>
    <row r="139" spans="1:3" ht="12.75">
      <c r="A139" s="9">
        <v>32375</v>
      </c>
      <c r="B139" s="10" t="s">
        <v>101</v>
      </c>
      <c r="C139" s="5"/>
    </row>
    <row r="140" spans="1:3" ht="12.75">
      <c r="A140" s="9">
        <v>32378</v>
      </c>
      <c r="B140" s="10" t="s">
        <v>102</v>
      </c>
      <c r="C140" s="5"/>
    </row>
    <row r="141" spans="1:3" ht="12.75">
      <c r="A141" s="9">
        <v>32379</v>
      </c>
      <c r="B141" s="10" t="s">
        <v>103</v>
      </c>
      <c r="C141" s="5">
        <v>12500</v>
      </c>
    </row>
    <row r="142" spans="1:3" ht="13.5">
      <c r="A142" s="11">
        <v>3237</v>
      </c>
      <c r="B142" s="21" t="s">
        <v>104</v>
      </c>
      <c r="C142" s="25">
        <f>SUM(C135:C141)</f>
        <v>12500</v>
      </c>
    </row>
    <row r="143" spans="1:3" ht="12.75">
      <c r="A143" s="9">
        <v>32381</v>
      </c>
      <c r="B143" s="10" t="s">
        <v>105</v>
      </c>
      <c r="C143" s="5"/>
    </row>
    <row r="144" spans="1:3" ht="12.75">
      <c r="A144" s="9">
        <v>32382</v>
      </c>
      <c r="B144" s="10" t="s">
        <v>106</v>
      </c>
      <c r="C144" s="5"/>
    </row>
    <row r="145" spans="1:3" ht="12.75">
      <c r="A145" s="9">
        <v>32389</v>
      </c>
      <c r="B145" s="10" t="s">
        <v>107</v>
      </c>
      <c r="C145" s="5">
        <v>10100</v>
      </c>
    </row>
    <row r="146" spans="1:3" ht="13.5">
      <c r="A146" s="11">
        <v>3238</v>
      </c>
      <c r="B146" s="21" t="s">
        <v>108</v>
      </c>
      <c r="C146" s="25">
        <f>SUM(C143:C145)</f>
        <v>10100</v>
      </c>
    </row>
    <row r="147" spans="1:3" ht="12.75">
      <c r="A147" s="9">
        <v>32391</v>
      </c>
      <c r="B147" s="10" t="s">
        <v>109</v>
      </c>
      <c r="C147" s="5">
        <v>1000</v>
      </c>
    </row>
    <row r="148" spans="1:3" ht="12.75">
      <c r="A148" s="9">
        <v>32392</v>
      </c>
      <c r="B148" s="10" t="s">
        <v>110</v>
      </c>
      <c r="C148" s="5">
        <v>300</v>
      </c>
    </row>
    <row r="149" spans="1:3" ht="12.75">
      <c r="A149" s="9">
        <v>32393</v>
      </c>
      <c r="B149" s="10" t="s">
        <v>111</v>
      </c>
      <c r="C149" s="5">
        <v>500</v>
      </c>
    </row>
    <row r="150" spans="1:3" ht="12.75">
      <c r="A150" s="9">
        <v>32394</v>
      </c>
      <c r="B150" s="13" t="s">
        <v>112</v>
      </c>
      <c r="C150" s="5"/>
    </row>
    <row r="151" spans="1:3" ht="12.75">
      <c r="A151" s="9">
        <v>32395</v>
      </c>
      <c r="B151" s="10" t="s">
        <v>91</v>
      </c>
      <c r="C151" s="5">
        <v>3000</v>
      </c>
    </row>
    <row r="152" spans="1:3" ht="12.75">
      <c r="A152" s="9">
        <v>32396</v>
      </c>
      <c r="B152" s="16" t="s">
        <v>92</v>
      </c>
      <c r="C152" s="5">
        <v>20500</v>
      </c>
    </row>
    <row r="153" spans="1:3" ht="12.75">
      <c r="A153" s="9">
        <v>32399</v>
      </c>
      <c r="B153" s="16" t="s">
        <v>113</v>
      </c>
      <c r="C153" s="5">
        <v>500</v>
      </c>
    </row>
    <row r="154" spans="1:3" ht="13.5">
      <c r="A154" s="11">
        <v>3239</v>
      </c>
      <c r="B154" s="21" t="s">
        <v>113</v>
      </c>
      <c r="C154" s="25">
        <f>SUM(C147:C153)</f>
        <v>25800</v>
      </c>
    </row>
    <row r="155" spans="1:3" ht="13.5">
      <c r="A155" s="11">
        <v>323</v>
      </c>
      <c r="B155" s="21" t="s">
        <v>114</v>
      </c>
      <c r="C155" s="25">
        <f>SUM(C110+C120+C126+C132+C133+C134+C142+C146+C154)</f>
        <v>234220</v>
      </c>
    </row>
    <row r="156" spans="1:3" ht="12.75">
      <c r="A156" s="9">
        <v>32922</v>
      </c>
      <c r="B156" s="10" t="s">
        <v>174</v>
      </c>
      <c r="C156" s="5"/>
    </row>
    <row r="157" spans="1:3" ht="12.75">
      <c r="A157" s="9">
        <v>32923</v>
      </c>
      <c r="B157" s="10" t="s">
        <v>115</v>
      </c>
      <c r="C157" s="5">
        <v>8000</v>
      </c>
    </row>
    <row r="158" spans="1:3" ht="12.75">
      <c r="A158" s="11">
        <v>3292</v>
      </c>
      <c r="B158" s="10" t="s">
        <v>116</v>
      </c>
      <c r="C158" s="25">
        <f>C156+C157</f>
        <v>8000</v>
      </c>
    </row>
    <row r="159" spans="1:3" ht="13.5">
      <c r="A159" s="11">
        <v>32931</v>
      </c>
      <c r="B159" s="21" t="s">
        <v>117</v>
      </c>
      <c r="C159" s="25">
        <v>2000</v>
      </c>
    </row>
    <row r="160" spans="1:3" ht="13.5">
      <c r="A160" s="11">
        <v>32941</v>
      </c>
      <c r="B160" s="21" t="s">
        <v>118</v>
      </c>
      <c r="C160" s="25">
        <v>350</v>
      </c>
    </row>
    <row r="161" spans="1:3" ht="13.5">
      <c r="A161" s="14">
        <v>32951</v>
      </c>
      <c r="B161" s="22" t="s">
        <v>176</v>
      </c>
      <c r="C161" s="25"/>
    </row>
    <row r="162" spans="1:3" ht="12.75">
      <c r="A162" s="15">
        <v>32992</v>
      </c>
      <c r="B162" s="16" t="s">
        <v>119</v>
      </c>
      <c r="C162" s="5">
        <v>2500</v>
      </c>
    </row>
    <row r="163" spans="1:3" ht="12.75">
      <c r="A163" s="9">
        <v>32993</v>
      </c>
      <c r="B163" s="10" t="s">
        <v>120</v>
      </c>
      <c r="C163" s="5">
        <v>2000</v>
      </c>
    </row>
    <row r="164" spans="1:3" ht="12.75">
      <c r="A164" s="9">
        <v>32999</v>
      </c>
      <c r="B164" s="10" t="s">
        <v>121</v>
      </c>
      <c r="C164" s="5">
        <v>8120</v>
      </c>
    </row>
    <row r="165" spans="1:3" ht="12.75">
      <c r="A165" s="11">
        <v>3299</v>
      </c>
      <c r="B165" s="10" t="s">
        <v>121</v>
      </c>
      <c r="C165" s="25">
        <f>SUM(C162:C164)</f>
        <v>12620</v>
      </c>
    </row>
    <row r="166" spans="1:3" ht="13.5">
      <c r="A166" s="11" t="s">
        <v>0</v>
      </c>
      <c r="B166" s="26" t="s">
        <v>1</v>
      </c>
      <c r="C166" s="27" t="s">
        <v>145</v>
      </c>
    </row>
    <row r="167" spans="1:3" ht="13.5">
      <c r="A167" s="11">
        <v>329</v>
      </c>
      <c r="B167" s="21" t="s">
        <v>121</v>
      </c>
      <c r="C167" s="25">
        <f>C158+C159+C165+C160</f>
        <v>22970</v>
      </c>
    </row>
    <row r="168" spans="1:3" ht="12.75">
      <c r="A168" s="9">
        <v>34311</v>
      </c>
      <c r="B168" s="10" t="s">
        <v>122</v>
      </c>
      <c r="C168" s="5"/>
    </row>
    <row r="169" spans="1:3" ht="12.75">
      <c r="A169" s="9">
        <v>34312</v>
      </c>
      <c r="B169" s="10" t="s">
        <v>123</v>
      </c>
      <c r="C169" s="5">
        <v>2500</v>
      </c>
    </row>
    <row r="170" spans="1:3" ht="13.5">
      <c r="A170" s="11">
        <v>3431</v>
      </c>
      <c r="B170" s="21" t="s">
        <v>124</v>
      </c>
      <c r="C170" s="25">
        <f>SUM(C168:C169)</f>
        <v>2500</v>
      </c>
    </row>
    <row r="171" spans="1:3" ht="12.75">
      <c r="A171" s="11">
        <v>34333</v>
      </c>
      <c r="B171" s="12" t="s">
        <v>125</v>
      </c>
      <c r="C171" s="5">
        <v>1500</v>
      </c>
    </row>
    <row r="172" spans="1:3" ht="12.75">
      <c r="A172" s="11">
        <v>34349</v>
      </c>
      <c r="B172" s="12" t="s">
        <v>126</v>
      </c>
      <c r="C172" s="5"/>
    </row>
    <row r="173" spans="1:3" ht="13.5">
      <c r="A173" s="11">
        <v>343</v>
      </c>
      <c r="B173" s="23" t="s">
        <v>127</v>
      </c>
      <c r="C173" s="25">
        <f>SUM(C171:C172)+C170</f>
        <v>4000</v>
      </c>
    </row>
    <row r="174" spans="1:3" ht="12.75">
      <c r="A174" s="11">
        <v>37219</v>
      </c>
      <c r="B174" s="19" t="s">
        <v>128</v>
      </c>
      <c r="C174" s="5"/>
    </row>
    <row r="175" spans="1:3" ht="12.75">
      <c r="A175" s="11">
        <v>38119</v>
      </c>
      <c r="B175" s="12" t="s">
        <v>129</v>
      </c>
      <c r="C175" s="5"/>
    </row>
    <row r="176" spans="1:3" ht="13.5">
      <c r="A176" s="11">
        <v>3</v>
      </c>
      <c r="B176" s="21" t="s">
        <v>130</v>
      </c>
      <c r="C176" s="25">
        <f>C46+C53+C68+C80+C105+C155+C167+C173+C174+C175</f>
        <v>5151177</v>
      </c>
    </row>
    <row r="177" spans="1:3" ht="13.5">
      <c r="A177" s="11"/>
      <c r="B177" s="21"/>
      <c r="C177" s="25"/>
    </row>
    <row r="178" spans="1:3" ht="12.75">
      <c r="A178" s="11">
        <v>421</v>
      </c>
      <c r="B178" s="12" t="s">
        <v>131</v>
      </c>
      <c r="C178" s="25"/>
    </row>
    <row r="179" spans="1:3" ht="12.75">
      <c r="A179" s="9">
        <v>42211</v>
      </c>
      <c r="B179" s="10" t="s">
        <v>132</v>
      </c>
      <c r="C179" s="5">
        <v>5000</v>
      </c>
    </row>
    <row r="180" spans="1:3" ht="12.75">
      <c r="A180" s="9">
        <v>42212</v>
      </c>
      <c r="B180" s="10" t="s">
        <v>133</v>
      </c>
      <c r="C180" s="5"/>
    </row>
    <row r="181" spans="1:3" ht="13.5">
      <c r="A181" s="11">
        <v>4221</v>
      </c>
      <c r="B181" s="21" t="s">
        <v>134</v>
      </c>
      <c r="C181" s="25">
        <f>SUM(C179:C180)</f>
        <v>5000</v>
      </c>
    </row>
    <row r="182" spans="1:3" ht="12.75">
      <c r="A182" s="9">
        <v>42252</v>
      </c>
      <c r="B182" s="10" t="s">
        <v>149</v>
      </c>
      <c r="C182" s="5"/>
    </row>
    <row r="183" spans="1:3" ht="13.5">
      <c r="A183" s="20">
        <v>4225</v>
      </c>
      <c r="B183" s="24" t="s">
        <v>149</v>
      </c>
      <c r="C183" s="25">
        <f>C182</f>
        <v>0</v>
      </c>
    </row>
    <row r="184" spans="1:3" ht="12.75">
      <c r="A184" s="11">
        <v>42262</v>
      </c>
      <c r="B184" s="12" t="s">
        <v>135</v>
      </c>
      <c r="C184" s="5"/>
    </row>
    <row r="185" spans="1:3" ht="12.75">
      <c r="A185" s="9">
        <v>42271</v>
      </c>
      <c r="B185" s="10" t="s">
        <v>150</v>
      </c>
      <c r="C185" s="5"/>
    </row>
    <row r="186" spans="1:3" ht="12.75">
      <c r="A186" s="9">
        <v>42272</v>
      </c>
      <c r="B186" s="10" t="s">
        <v>151</v>
      </c>
      <c r="C186" s="5"/>
    </row>
    <row r="187" spans="1:3" ht="12.75">
      <c r="A187" s="9">
        <v>42273</v>
      </c>
      <c r="B187" s="10" t="s">
        <v>136</v>
      </c>
      <c r="C187" s="5">
        <v>2100</v>
      </c>
    </row>
    <row r="188" spans="1:3" ht="12.75">
      <c r="A188" s="9">
        <v>42274</v>
      </c>
      <c r="B188" s="10" t="s">
        <v>152</v>
      </c>
      <c r="C188" s="5"/>
    </row>
    <row r="189" spans="1:3" ht="13.5">
      <c r="A189" s="11">
        <v>4227</v>
      </c>
      <c r="B189" s="21" t="s">
        <v>137</v>
      </c>
      <c r="C189" s="25">
        <f>SUM(C185:C188)</f>
        <v>2100</v>
      </c>
    </row>
    <row r="190" spans="1:3" ht="13.5">
      <c r="A190" s="11">
        <v>422</v>
      </c>
      <c r="B190" s="21" t="s">
        <v>138</v>
      </c>
      <c r="C190" s="25">
        <f>C181+C183+C189</f>
        <v>7100</v>
      </c>
    </row>
    <row r="191" spans="1:3" ht="12.75">
      <c r="A191" s="9">
        <v>42411</v>
      </c>
      <c r="B191" s="10" t="s">
        <v>139</v>
      </c>
      <c r="C191" s="5">
        <v>5000</v>
      </c>
    </row>
    <row r="192" spans="1:3" ht="12.75">
      <c r="A192" s="9">
        <v>42419</v>
      </c>
      <c r="B192" s="10" t="s">
        <v>140</v>
      </c>
      <c r="C192" s="5"/>
    </row>
    <row r="193" spans="1:3" ht="13.5">
      <c r="A193" s="11">
        <v>424</v>
      </c>
      <c r="B193" s="21" t="s">
        <v>141</v>
      </c>
      <c r="C193" s="25">
        <f>SUM(C191:C192)</f>
        <v>5000</v>
      </c>
    </row>
    <row r="194" spans="1:3" ht="13.5">
      <c r="A194" s="11">
        <v>4</v>
      </c>
      <c r="B194" s="21" t="s">
        <v>142</v>
      </c>
      <c r="C194" s="25">
        <f>SUM(C178+C190+C193)</f>
        <v>12100</v>
      </c>
    </row>
    <row r="195" spans="1:3" ht="12.75">
      <c r="A195" s="9"/>
      <c r="B195" s="10"/>
      <c r="C195" s="5"/>
    </row>
    <row r="196" spans="1:3" ht="13.5">
      <c r="A196" s="11"/>
      <c r="B196" s="21" t="s">
        <v>153</v>
      </c>
      <c r="C196" s="25">
        <f>SUM(C194+C176)</f>
        <v>5163277</v>
      </c>
    </row>
    <row r="197" spans="1:3" ht="12.75">
      <c r="A197" s="9"/>
      <c r="B197" s="10"/>
      <c r="C197" s="5"/>
    </row>
    <row r="198" spans="1:3" ht="12.75">
      <c r="A198" s="9"/>
      <c r="B198" s="10"/>
      <c r="C198" s="5"/>
    </row>
    <row r="199" spans="1:3" ht="12.75">
      <c r="A199" s="9"/>
      <c r="B199" s="10"/>
      <c r="C199" s="5"/>
    </row>
    <row r="200" spans="1:3" ht="12.75">
      <c r="A200" s="9"/>
      <c r="B200" s="10"/>
      <c r="C200" s="5"/>
    </row>
    <row r="201" spans="1:3" ht="12.75">
      <c r="A201" s="9"/>
      <c r="B201" s="10"/>
      <c r="C201" s="5"/>
    </row>
    <row r="202" spans="1:3" ht="13.5">
      <c r="A202" s="11"/>
      <c r="B202" s="21" t="s">
        <v>143</v>
      </c>
      <c r="C202" s="25">
        <f>C28</f>
        <v>5163277</v>
      </c>
    </row>
    <row r="203" spans="1:3" ht="13.5">
      <c r="A203" s="11"/>
      <c r="B203" s="21" t="s">
        <v>8</v>
      </c>
      <c r="C203" s="25">
        <f>C196</f>
        <v>5163277</v>
      </c>
    </row>
    <row r="204" spans="1:3" ht="13.5">
      <c r="A204" s="11"/>
      <c r="B204" s="21" t="s">
        <v>144</v>
      </c>
      <c r="C204" s="25">
        <f>C202-C203</f>
        <v>0</v>
      </c>
    </row>
    <row r="205" spans="1:3" ht="12.75">
      <c r="A205" s="9"/>
      <c r="B205" s="10"/>
      <c r="C205" s="1"/>
    </row>
    <row r="206" spans="1:3" ht="12.75">
      <c r="A206" s="9"/>
      <c r="B206" s="10"/>
      <c r="C206" s="1"/>
    </row>
    <row r="207" spans="1:3" ht="12.75">
      <c r="A207" s="9"/>
      <c r="B207" s="10"/>
      <c r="C207" s="1"/>
    </row>
    <row r="208" spans="1:3" ht="12.75">
      <c r="A208" s="9"/>
      <c r="B208" s="10"/>
      <c r="C208" s="1"/>
    </row>
    <row r="209" spans="1:3" ht="12.75">
      <c r="A209" s="9"/>
      <c r="B209" s="10"/>
      <c r="C209" s="1"/>
    </row>
    <row r="210" spans="1:3" ht="12.75">
      <c r="A210" s="9"/>
      <c r="B210" s="10"/>
      <c r="C210" s="1"/>
    </row>
    <row r="211" spans="1:3" ht="12.75">
      <c r="A211" s="9"/>
      <c r="B211" s="10"/>
      <c r="C211" s="1"/>
    </row>
  </sheetData>
  <mergeCells count="3">
    <mergeCell ref="A1:B1"/>
    <mergeCell ref="A5:B5"/>
    <mergeCell ref="A38:B3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Tajnica</cp:lastModifiedBy>
  <cp:lastPrinted>2012-12-19T10:15:34Z</cp:lastPrinted>
  <dcterms:created xsi:type="dcterms:W3CDTF">2010-12-21T07:15:33Z</dcterms:created>
  <dcterms:modified xsi:type="dcterms:W3CDTF">2013-03-01T12:12:19Z</dcterms:modified>
  <cp:category/>
  <cp:version/>
  <cp:contentType/>
  <cp:contentStatus/>
</cp:coreProperties>
</file>